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3830" windowHeight="6945" activeTab="0"/>
  </bookViews>
  <sheets>
    <sheet name="Calcul" sheetId="1" r:id="rId1"/>
    <sheet name="Séparé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<sst xmlns="http://schemas.openxmlformats.org/spreadsheetml/2006/main" count="538" uniqueCount="53">
  <si>
    <t xml:space="preserve">Année  </t>
  </si>
  <si>
    <t>Nancy Savard</t>
  </si>
  <si>
    <t>Steven</t>
  </si>
  <si>
    <t>Luc Hotte</t>
  </si>
  <si>
    <t>Joël</t>
  </si>
  <si>
    <t>Nancy Hotte</t>
  </si>
  <si>
    <t>Pag</t>
  </si>
  <si>
    <t>Pépé Normand</t>
  </si>
  <si>
    <t>Stephen</t>
  </si>
  <si>
    <t>Jasmine</t>
  </si>
  <si>
    <t>Audrey</t>
  </si>
  <si>
    <t>Granny</t>
  </si>
  <si>
    <t>Noël</t>
  </si>
  <si>
    <t>Pépé Roger</t>
  </si>
  <si>
    <t>Nano</t>
  </si>
  <si>
    <t>St-Jean Baptiste</t>
  </si>
  <si>
    <t>1 Juillet</t>
  </si>
  <si>
    <t>Jour de l'an</t>
  </si>
  <si>
    <t>Épiphanie</t>
  </si>
  <si>
    <t>ST-Valentin</t>
  </si>
  <si>
    <t>ST-Patrick</t>
  </si>
  <si>
    <t>St-George</t>
  </si>
  <si>
    <t>Jour du souvenir</t>
  </si>
  <si>
    <t>Hiver</t>
  </si>
  <si>
    <t>Été</t>
  </si>
  <si>
    <t>Automne</t>
  </si>
  <si>
    <t>Samedi</t>
  </si>
  <si>
    <t>Lundi</t>
  </si>
  <si>
    <t>Mardi</t>
  </si>
  <si>
    <t>Mercredi</t>
  </si>
  <si>
    <t>Jeudi</t>
  </si>
  <si>
    <t>Dimanche</t>
  </si>
  <si>
    <t>Vendredi</t>
  </si>
  <si>
    <t>Printemps</t>
  </si>
  <si>
    <t>20 Mars</t>
  </si>
  <si>
    <t>21 Juin</t>
  </si>
  <si>
    <t>22 septembre</t>
  </si>
  <si>
    <t>21 Décembre</t>
  </si>
  <si>
    <t>7 Janvier</t>
  </si>
  <si>
    <t>3 Juin</t>
  </si>
  <si>
    <t>13 Juin</t>
  </si>
  <si>
    <t>17 Juin</t>
  </si>
  <si>
    <t>28 Juin</t>
  </si>
  <si>
    <t>8 juillet</t>
  </si>
  <si>
    <t>30 Juillet</t>
  </si>
  <si>
    <t>2 Septembre</t>
  </si>
  <si>
    <t>12 Septembre</t>
  </si>
  <si>
    <t>1 Octobre</t>
  </si>
  <si>
    <t>27 Octobre</t>
  </si>
  <si>
    <t>6 Novembre</t>
  </si>
  <si>
    <t>7 Novembre</t>
  </si>
  <si>
    <t>Ghislain</t>
  </si>
  <si>
    <t>23 Mai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</si>
</sst>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d"/>
    <numFmt numFmtId="165" formatCode="dd\ mmmm"/>
    <numFmt numFmtId="166" formatCode="&quot;Vrai&quot;;&quot;Vrai&quot;;&quot;Faux&quot;"/>
    <numFmt numFmtId="167" formatCode="&quot;Actif&quot;;&quot;Actif&quot;;&quot;Inactif&quot;"/>
  </numFmts>
  <fonts count="5">
    <font>
      <sz val="12"/>
      <name val="Times New Roman"/>
      <family val="0"/>
    </font>
    <font>
      <sz val="14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6" fontId="1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Alignment="1" quotePrefix="1">
      <alignment horizontal="center"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8"/>
  <sheetViews>
    <sheetView tabSelected="1" workbookViewId="0" topLeftCell="A1">
      <selection activeCell="A2" sqref="A2"/>
    </sheetView>
  </sheetViews>
  <sheetFormatPr defaultColWidth="11.00390625" defaultRowHeight="15.75"/>
  <cols>
    <col min="1" max="1" width="13.25390625" style="0" customWidth="1"/>
    <col min="26" max="26" width="13.375" style="0" customWidth="1"/>
    <col min="34" max="34" width="12.50390625" style="0" customWidth="1"/>
    <col min="36" max="36" width="13.625" style="0" bestFit="1" customWidth="1"/>
    <col min="38" max="38" width="13.625" style="0" bestFit="1" customWidth="1"/>
    <col min="40" max="40" width="13.625" style="0" bestFit="1" customWidth="1"/>
    <col min="42" max="42" width="11.25390625" style="0" bestFit="1" customWidth="1"/>
    <col min="44" max="44" width="13.00390625" style="0" customWidth="1"/>
    <col min="46" max="46" width="13.75390625" style="0" customWidth="1"/>
    <col min="48" max="48" width="13.25390625" style="0" bestFit="1" customWidth="1"/>
    <col min="50" max="50" width="14.00390625" style="0" customWidth="1"/>
    <col min="51" max="51" width="16.75390625" style="0" customWidth="1"/>
    <col min="52" max="52" width="13.875" style="0" customWidth="1"/>
    <col min="54" max="54" width="13.875" style="0" customWidth="1"/>
  </cols>
  <sheetData>
    <row r="1" spans="1:54" s="5" customFormat="1" ht="18.75">
      <c r="A1" s="2" t="s">
        <v>0</v>
      </c>
      <c r="B1" s="5" t="s">
        <v>17</v>
      </c>
      <c r="D1" s="1" t="s">
        <v>18</v>
      </c>
      <c r="F1" s="5" t="s">
        <v>3</v>
      </c>
      <c r="H1" s="5" t="s">
        <v>19</v>
      </c>
      <c r="J1" s="5" t="s">
        <v>20</v>
      </c>
      <c r="L1" s="5" t="s">
        <v>33</v>
      </c>
      <c r="N1" s="5" t="s">
        <v>21</v>
      </c>
      <c r="Q1" s="5" t="s">
        <v>51</v>
      </c>
      <c r="R1" s="5" t="s">
        <v>1</v>
      </c>
      <c r="T1" s="5" t="s">
        <v>2</v>
      </c>
      <c r="V1" s="5" t="s">
        <v>5</v>
      </c>
      <c r="X1" s="5" t="s">
        <v>24</v>
      </c>
      <c r="Z1" s="5" t="s">
        <v>15</v>
      </c>
      <c r="AB1" s="5" t="s">
        <v>4</v>
      </c>
      <c r="AD1" s="6" t="s">
        <v>16</v>
      </c>
      <c r="AF1" s="5" t="s">
        <v>6</v>
      </c>
      <c r="AH1" s="5" t="s">
        <v>7</v>
      </c>
      <c r="AJ1" s="5" t="s">
        <v>14</v>
      </c>
      <c r="AL1" s="5" t="s">
        <v>8</v>
      </c>
      <c r="AN1" s="5" t="s">
        <v>25</v>
      </c>
      <c r="AP1" s="5" t="s">
        <v>13</v>
      </c>
      <c r="AR1" s="5" t="s">
        <v>11</v>
      </c>
      <c r="AT1" s="5" t="s">
        <v>9</v>
      </c>
      <c r="AV1" s="5" t="s">
        <v>10</v>
      </c>
      <c r="AX1" s="5" t="s">
        <v>22</v>
      </c>
      <c r="AZ1" s="5" t="s">
        <v>23</v>
      </c>
      <c r="BB1" s="5" t="s">
        <v>12</v>
      </c>
    </row>
    <row r="2" spans="1:55" ht="18.75">
      <c r="A2" s="1">
        <v>2000</v>
      </c>
      <c r="B2" s="4">
        <f>(DATE($A2,1,1))</f>
        <v>36526</v>
      </c>
      <c r="C2" s="3" t="str">
        <f>IF(WEEKDAY(B2)=1,"Dimanche",IF(WEEKDAY(B2)=2,"Lundi",IF(WEEKDAY(B2)=3,"Mardi",IF(WEEKDAY(B2)=4,"Mercredi",IF(WEEKDAY(B2)=5,"Jeudi",IF(WEEKDAY(B2)=6,"Vendredi",IF(WEEKDAY(B2)=7,"Samedi")))))))</f>
        <v>Samedi</v>
      </c>
      <c r="D2" s="4">
        <f>(DATE($A2,1,6))</f>
        <v>36531</v>
      </c>
      <c r="E2" s="3" t="str">
        <f>IF(WEEKDAY(D2)=1,"Dimanche",IF(WEEKDAY(D2)=2,"Lundi",IF(WEEKDAY(D2)=3,"Mardi",IF(WEEKDAY(D2)=4,"Mercredi",IF(WEEKDAY(D2)=5,"Jeudi",IF(WEEKDAY(D2)=6,"Vendredi",IF(WEEKDAY(D2)=7,"Samedi")))))))</f>
        <v>Jeudi</v>
      </c>
      <c r="F2" s="4">
        <f>(DATE($A2,1,7))</f>
        <v>36532</v>
      </c>
      <c r="G2" s="3" t="str">
        <f>IF(WEEKDAY(F2)=1,"Dimanche",IF(WEEKDAY(F2)=2,"Lundi",IF(WEEKDAY(F2)=3,"Mardi",IF(WEEKDAY(F2)=4,"Mercredi",IF(WEEKDAY(F2)=5,"Jeudi",IF(WEEKDAY(F2)=6,"Vendredi",IF(WEEKDAY(F2)=7,"Samedi")))))))</f>
        <v>Vendredi</v>
      </c>
      <c r="H2" s="4">
        <f>(DATE($A2,2,14))</f>
        <v>36570</v>
      </c>
      <c r="I2" s="3" t="str">
        <f>IF(WEEKDAY(H2)=1,"Dimanche",IF(WEEKDAY(H2)=2,"Lundi",IF(WEEKDAY(H2)=3,"Mardi",IF(WEEKDAY(H2)=4,"Mercredi",IF(WEEKDAY(H2)=5,"Jeudi",IF(WEEKDAY(H2)=6,"Vendredi",IF(WEEKDAY(H2)=7,"Samedi")))))))</f>
        <v>Lundi</v>
      </c>
      <c r="J2" s="4">
        <f>(DATE($A2,3,17))</f>
        <v>36602</v>
      </c>
      <c r="K2" s="3" t="str">
        <f>IF(WEEKDAY(J2)=1,"Dimanche",IF(WEEKDAY(J2)=2,"Lundi",IF(WEEKDAY(J2)=3,"Mardi",IF(WEEKDAY(J2)=4,"Mercredi",IF(WEEKDAY(J2)=5,"Jeudi",IF(WEEKDAY(J2)=6,"Vendredi",IF(WEEKDAY(J2)=7,"Samedi")))))))</f>
        <v>Vendredi</v>
      </c>
      <c r="L2" s="4">
        <f>(DATE($A2,3,20))</f>
        <v>36605</v>
      </c>
      <c r="M2" s="3" t="str">
        <f>IF(WEEKDAY(L2)=1,"Dimanche",IF(WEEKDAY(L2)=2,"Lundi",IF(WEEKDAY(L2)=3,"Mardi",IF(WEEKDAY(L2)=4,"Mercredi",IF(WEEKDAY(L2)=5,"Jeudi",IF(WEEKDAY(L2)=6,"Vendredi",IF(WEEKDAY(L2)=7,"Samedi")))))))</f>
        <v>Lundi</v>
      </c>
      <c r="N2" s="4">
        <f>(DATE($A2,4,23))</f>
        <v>36639</v>
      </c>
      <c r="O2" s="3" t="str">
        <f>IF(WEEKDAY(N2)=1,"Dimanche",IF(WEEKDAY(N2)=2,"Lundi",IF(WEEKDAY(N2)=3,"Mardi",IF(WEEKDAY(N2)=4,"Mercredi",IF(WEEKDAY(N2)=5,"Jeudi",IF(WEEKDAY(N2)=6,"Vendredi",IF(WEEKDAY(N2)=7,"Samedi")))))))</f>
        <v>Dimanche</v>
      </c>
      <c r="P2" s="4">
        <f>(DATE($A2,5,23))</f>
        <v>36669</v>
      </c>
      <c r="Q2" s="3" t="str">
        <f>IF(WEEKDAY(P2)=1,"Dimanche",IF(WEEKDAY(P2)=2,"Lundi",IF(WEEKDAY(P2)=3,"Mardi",IF(WEEKDAY(P2)=4,"Mercredi",IF(WEEKDAY(P2)=5,"Jeudi",IF(WEEKDAY(P2)=6,"Vendredi",IF(WEEKDAY(P2)=7,"Samedi")))))))</f>
        <v>Mardi</v>
      </c>
      <c r="R2" s="4">
        <f>(DATE($A2,6,3))</f>
        <v>36680</v>
      </c>
      <c r="S2" s="3" t="str">
        <f>IF(WEEKDAY(R2)=1,"Dimanche",IF(WEEKDAY(R2)=2,"Lundi",IF(WEEKDAY(R2)=3,"Mardi",IF(WEEKDAY(R2)=4,"Mercredi",IF(WEEKDAY(R2)=5,"Jeudi",IF(WEEKDAY(R2)=6,"Vendredi",IF(WEEKDAY(R2)=7,"Samedi")))))))</f>
        <v>Samedi</v>
      </c>
      <c r="T2" s="4">
        <f>(DATE($A2,6,13))</f>
        <v>36690</v>
      </c>
      <c r="U2" s="3" t="str">
        <f>IF(WEEKDAY(T2)=1,"Dimanche",IF(WEEKDAY(T2)=2,"Lundi",IF(WEEKDAY(T2)=3,"Mardi",IF(WEEKDAY(T2)=4,"Mercredi",IF(WEEKDAY(T2)=5,"Jeudi",IF(WEEKDAY(T2)=6,"Vendredi",IF(WEEKDAY(T2)=7,"Samedi")))))))</f>
        <v>Mardi</v>
      </c>
      <c r="V2" s="4">
        <f>(DATE($A2,6,17))</f>
        <v>36694</v>
      </c>
      <c r="W2" s="3" t="str">
        <f>IF(WEEKDAY(V2)=1,"Dimanche",IF(WEEKDAY(V2)=2,"Lundi",IF(WEEKDAY(V2)=3,"Mardi",IF(WEEKDAY(V2)=4,"Mercredi",IF(WEEKDAY(V2)=5,"Jeudi",IF(WEEKDAY(V2)=6,"Vendredi",IF(WEEKDAY(V2)=7,"Samedi")))))))</f>
        <v>Samedi</v>
      </c>
      <c r="X2" s="4">
        <f>(DATE($A2,6,21))</f>
        <v>36698</v>
      </c>
      <c r="Y2" s="3" t="str">
        <f>IF(WEEKDAY(X2)=1,"Dimanche",IF(WEEKDAY(X2)=2,"Lundi",IF(WEEKDAY(X2)=3,"Mardi",IF(WEEKDAY(X2)=4,"Mercredi",IF(WEEKDAY(X2)=5,"Jeudi",IF(WEEKDAY(X2)=6,"Vendredi",IF(WEEKDAY(X2)=7,"Samedi")))))))</f>
        <v>Mercredi</v>
      </c>
      <c r="Z2" s="4">
        <f>(DATE($A2,6,24))</f>
        <v>36701</v>
      </c>
      <c r="AA2" s="3" t="str">
        <f>IF(WEEKDAY(Z2)=1,"Dimanche",IF(WEEKDAY(Z2)=2,"Lundi",IF(WEEKDAY(Z2)=3,"Mardi",IF(WEEKDAY(Z2)=4,"Mercredi",IF(WEEKDAY(Z2)=5,"Jeudi",IF(WEEKDAY(Z2)=6,"Vendredi",IF(WEEKDAY(Z2)=7,"Samedi")))))))</f>
        <v>Samedi</v>
      </c>
      <c r="AB2" s="4">
        <f>(DATE($A2,6,28))</f>
        <v>36705</v>
      </c>
      <c r="AC2" s="3" t="str">
        <f>IF(WEEKDAY(AB2)=1,"Dimanche",IF(WEEKDAY(AB2)=2,"Lundi",IF(WEEKDAY(AB2)=3,"Mardi",IF(WEEKDAY(AB2)=4,"Mercredi",IF(WEEKDAY(AB2)=5,"Jeudi",IF(WEEKDAY(AB2)=6,"Vendredi",IF(WEEKDAY(AB2)=7,"Samedi")))))))</f>
        <v>Mercredi</v>
      </c>
      <c r="AD2" s="4">
        <f>(DATE($A2,7,1))</f>
        <v>36708</v>
      </c>
      <c r="AE2" s="3" t="str">
        <f>IF(WEEKDAY(AD2)=1,"Dimanche",IF(WEEKDAY(AD2)=2,"Lundi",IF(WEEKDAY(AD2)=3,"Mardi",IF(WEEKDAY(AD2)=4,"Mercredi",IF(WEEKDAY(AD2)=5,"Jeudi",IF(WEEKDAY(AD2)=6,"Vendredi",IF(WEEKDAY(AD2)=7,"Samedi")))))))</f>
        <v>Samedi</v>
      </c>
      <c r="AF2" s="4">
        <f>(DATE($A2,7,8))</f>
        <v>36715</v>
      </c>
      <c r="AG2" s="3" t="str">
        <f>IF(WEEKDAY(AF2)=1,"Dimanche",IF(WEEKDAY(AF2)=2,"Lundi",IF(WEEKDAY(AF2)=3,"Mardi",IF(WEEKDAY(AF2)=4,"Mercredi",IF(WEEKDAY(AF2)=5,"Jeudi",IF(WEEKDAY(AF2)=6,"Vendredi",IF(WEEKDAY(AF2)=7,"Samedi")))))))</f>
        <v>Samedi</v>
      </c>
      <c r="AH2" s="4">
        <f>(DATE($A2,7,30))</f>
        <v>36737</v>
      </c>
      <c r="AI2" s="3" t="str">
        <f>IF(WEEKDAY(AH2)=1,"Dimanche",IF(WEEKDAY(AH2)=2,"Lundi",IF(WEEKDAY(AH2)=3,"Mardi",IF(WEEKDAY(AH2)=4,"Mercredi",IF(WEEKDAY(AH2)=5,"Jeudi",IF(WEEKDAY(AH2)=6,"Vendredi",IF(WEEKDAY(AH2)=7,"Samedi")))))))</f>
        <v>Dimanche</v>
      </c>
      <c r="AJ2" s="4">
        <f>(DATE($A2,9,2))</f>
        <v>36771</v>
      </c>
      <c r="AK2" s="3" t="str">
        <f>IF(WEEKDAY(AJ2)=1,"Dimanche",IF(WEEKDAY(AJ2)=2,"Lundi",IF(WEEKDAY(AJ2)=3,"Mardi",IF(WEEKDAY(AJ2)=4,"Mercredi",IF(WEEKDAY(AJ2)=5,"Jeudi",IF(WEEKDAY(AJ2)=6,"Vendredi",IF(WEEKDAY(AJ2)=7,"Samedi")))))))</f>
        <v>Samedi</v>
      </c>
      <c r="AL2" s="4">
        <f>(DATE($A2,9,12))</f>
        <v>36781</v>
      </c>
      <c r="AM2" s="3" t="str">
        <f>IF(WEEKDAY(AL2)=1,"Dimanche",IF(WEEKDAY(AL2)=2,"Lundi",IF(WEEKDAY(AL2)=3,"Mardi",IF(WEEKDAY(AL2)=4,"Mercredi",IF(WEEKDAY(AL2)=5,"Jeudi",IF(WEEKDAY(AL2)=6,"Vendredi",IF(WEEKDAY(AL2)=7,"Samedi")))))))</f>
        <v>Mardi</v>
      </c>
      <c r="AN2" s="4">
        <f>(DATE($A2,9,22))</f>
        <v>36791</v>
      </c>
      <c r="AO2" s="3" t="str">
        <f>IF(WEEKDAY(AN2)=1,"Dimanche",IF(WEEKDAY(AN2)=2,"Lundi",IF(WEEKDAY(AN2)=3,"Mardi",IF(WEEKDAY(AN2)=4,"Mercredi",IF(WEEKDAY(AN2)=5,"Jeudi",IF(WEEKDAY(AN2)=6,"Vendredi",IF(WEEKDAY(AN2)=7,"Samedi")))))))</f>
        <v>Vendredi</v>
      </c>
      <c r="AP2" s="4">
        <f>(DATE($A2,10,1))</f>
        <v>36800</v>
      </c>
      <c r="AQ2" s="3" t="str">
        <f>IF(WEEKDAY(AP2)=1,"Dimanche",IF(WEEKDAY(AP2)=2,"Lundi",IF(WEEKDAY(AP2)=3,"Mardi",IF(WEEKDAY(AP2)=4,"Mercredi",IF(WEEKDAY(AP2)=5,"Jeudi",IF(WEEKDAY(AP2)=6,"Vendredi",IF(WEEKDAY(AP2)=7,"Samedi")))))))</f>
        <v>Dimanche</v>
      </c>
      <c r="AR2" s="4">
        <f>(DATE($A2,10,27))</f>
        <v>36826</v>
      </c>
      <c r="AS2" s="3" t="str">
        <f>IF(WEEKDAY(AR2)=1,"Dimanche",IF(WEEKDAY(AR2)=2,"Lundi",IF(WEEKDAY(AR2)=3,"Mardi",IF(WEEKDAY(AR2)=4,"Mercredi",IF(WEEKDAY(AR2)=5,"Jeudi",IF(WEEKDAY(AR2)=6,"Vendredi",IF(WEEKDAY(AR2)=7,"Samedi")))))))</f>
        <v>Vendredi</v>
      </c>
      <c r="AT2" s="4">
        <f>(DATE($A2,11,6))</f>
        <v>36836</v>
      </c>
      <c r="AU2" s="3" t="str">
        <f>IF(WEEKDAY(AT2)=1,"Dimanche",IF(WEEKDAY(AT2)=2,"Lundi",IF(WEEKDAY(AT2)=3,"Mardi",IF(WEEKDAY(AT2)=4,"Mercredi",IF(WEEKDAY(AT2)=5,"Jeudi",IF(WEEKDAY(AT2)=6,"Vendredi",IF(WEEKDAY(AT2)=7,"Samedi")))))))</f>
        <v>Lundi</v>
      </c>
      <c r="AV2" s="4">
        <f>(DATE($A2,11,7))</f>
        <v>36837</v>
      </c>
      <c r="AW2" s="3" t="str">
        <f>IF(WEEKDAY(AV2)=1,"Dimanche",IF(WEEKDAY(AV2)=2,"Lundi",IF(WEEKDAY(AV2)=3,"Mardi",IF(WEEKDAY(AV2)=4,"Mercredi",IF(WEEKDAY(AV2)=5,"Jeudi",IF(WEEKDAY(AV2)=6,"Vendredi",IF(WEEKDAY(AV2)=7,"Samedi")))))))</f>
        <v>Mardi</v>
      </c>
      <c r="AX2" s="4">
        <f>(DATE($A2,11,11))</f>
        <v>36841</v>
      </c>
      <c r="AY2" s="3" t="str">
        <f>IF(WEEKDAY(AX2)=1,"Dimanche",IF(WEEKDAY(AX2)=2,"Lundi",IF(WEEKDAY(AX2)=3,"Mardi",IF(WEEKDAY(AX2)=4,"Mercredi",IF(WEEKDAY(AX2)=5,"Jeudi",IF(WEEKDAY(AX2)=6,"Vendredi",IF(WEEKDAY(AX2)=7,"Samedi")))))))</f>
        <v>Samedi</v>
      </c>
      <c r="AZ2" s="4">
        <f>(DATE($A2,12,21))</f>
        <v>36881</v>
      </c>
      <c r="BA2" s="3" t="str">
        <f>IF(WEEKDAY(AZ2)=1,"Dimanche",IF(WEEKDAY(AZ2)=2,"Lundi",IF(WEEKDAY(AZ2)=3,"Mardi",IF(WEEKDAY(AZ2)=4,"Mercredi",IF(WEEKDAY(AZ2)=5,"Jeudi",IF(WEEKDAY(AZ2)=6,"Vendredi",IF(WEEKDAY(AZ2)=7,"Samedi")))))))</f>
        <v>Jeudi</v>
      </c>
      <c r="BB2" s="4">
        <f>(DATE($A2,12,25))</f>
        <v>36885</v>
      </c>
      <c r="BC2" s="3" t="str">
        <f>IF(WEEKDAY(BB2)=1,"Dimanche",IF(WEEKDAY(BB2)=2,"Lundi",IF(WEEKDAY(BB2)=3,"Mardi",IF(WEEKDAY(BB2)=4,"Mercredi",IF(WEEKDAY(BB2)=5,"Jeudi",IF(WEEKDAY(BB2)=6,"Vendredi",IF(WEEKDAY(BB2)=7,"Samedi")))))))</f>
        <v>Lundi</v>
      </c>
    </row>
    <row r="3" spans="1:55" ht="18.75">
      <c r="A3" s="1">
        <v>2001</v>
      </c>
      <c r="B3" s="4">
        <f aca="true" t="shared" si="0" ref="B3:B18">(DATE($A3,1,1))</f>
        <v>36892</v>
      </c>
      <c r="C3" s="3" t="str">
        <f aca="true" t="shared" si="1" ref="C3:C18">IF(WEEKDAY(B3)=1,"Dimanche",IF(WEEKDAY(B3)=2,"Lundi",IF(WEEKDAY(B3)=3,"Mardi",IF(WEEKDAY(B3)=4,"Mercredi",IF(WEEKDAY(B3)=5,"Jeudi",IF(WEEKDAY(B3)=6,"Vendredi",IF(WEEKDAY(B3)=7,"Samedi")))))))</f>
        <v>Lundi</v>
      </c>
      <c r="D3" s="4">
        <f aca="true" t="shared" si="2" ref="D3:D18">(DATE($A3,1,6))</f>
        <v>36897</v>
      </c>
      <c r="E3" s="3" t="str">
        <f aca="true" t="shared" si="3" ref="E3:E18">IF(WEEKDAY(D3)=1,"Dimanche",IF(WEEKDAY(D3)=2,"Lundi",IF(WEEKDAY(D3)=3,"Mardi",IF(WEEKDAY(D3)=4,"Mercredi",IF(WEEKDAY(D3)=5,"Jeudi",IF(WEEKDAY(D3)=6,"Vendredi",IF(WEEKDAY(D3)=7,"Samedi")))))))</f>
        <v>Samedi</v>
      </c>
      <c r="F3" s="4">
        <f aca="true" t="shared" si="4" ref="F3:F18">(DATE($A3,1,7))</f>
        <v>36898</v>
      </c>
      <c r="G3" s="3" t="str">
        <f aca="true" t="shared" si="5" ref="G3:G18">IF(WEEKDAY(F3)=1,"Dimanche",IF(WEEKDAY(F3)=2,"Lundi",IF(WEEKDAY(F3)=3,"Mardi",IF(WEEKDAY(F3)=4,"Mercredi",IF(WEEKDAY(F3)=5,"Jeudi",IF(WEEKDAY(F3)=6,"Vendredi",IF(WEEKDAY(F3)=7,"Samedi")))))))</f>
        <v>Dimanche</v>
      </c>
      <c r="H3" s="4">
        <f aca="true" t="shared" si="6" ref="H3:H18">(DATE($A3,2,14))</f>
        <v>36936</v>
      </c>
      <c r="I3" s="3" t="str">
        <f aca="true" t="shared" si="7" ref="I3:I18">IF(WEEKDAY(H3)=1,"Dimanche",IF(WEEKDAY(H3)=2,"Lundi",IF(WEEKDAY(H3)=3,"Mardi",IF(WEEKDAY(H3)=4,"Mercredi",IF(WEEKDAY(H3)=5,"Jeudi",IF(WEEKDAY(H3)=6,"Vendredi",IF(WEEKDAY(H3)=7,"Samedi")))))))</f>
        <v>Mercredi</v>
      </c>
      <c r="J3" s="4">
        <f aca="true" t="shared" si="8" ref="J3:J18">(DATE($A3,3,17))</f>
        <v>36967</v>
      </c>
      <c r="K3" s="3" t="str">
        <f aca="true" t="shared" si="9" ref="K3:K18">IF(WEEKDAY(J3)=1,"Dimanche",IF(WEEKDAY(J3)=2,"Lundi",IF(WEEKDAY(J3)=3,"Mardi",IF(WEEKDAY(J3)=4,"Mercredi",IF(WEEKDAY(J3)=5,"Jeudi",IF(WEEKDAY(J3)=6,"Vendredi",IF(WEEKDAY(J3)=7,"Samedi")))))))</f>
        <v>Samedi</v>
      </c>
      <c r="L3" s="4">
        <f aca="true" t="shared" si="10" ref="L3:L18">(DATE($A3,3,20))</f>
        <v>36970</v>
      </c>
      <c r="M3" s="3" t="str">
        <f aca="true" t="shared" si="11" ref="M3:M18">IF(WEEKDAY(L3)=1,"Dimanche",IF(WEEKDAY(L3)=2,"Lundi",IF(WEEKDAY(L3)=3,"Mardi",IF(WEEKDAY(L3)=4,"Mercredi",IF(WEEKDAY(L3)=5,"Jeudi",IF(WEEKDAY(L3)=6,"Vendredi",IF(WEEKDAY(L3)=7,"Samedi")))))))</f>
        <v>Mardi</v>
      </c>
      <c r="N3" s="4">
        <f aca="true" t="shared" si="12" ref="N3:N18">(DATE($A3,4,23))</f>
        <v>37004</v>
      </c>
      <c r="O3" s="3" t="str">
        <f aca="true" t="shared" si="13" ref="O3:O18">IF(WEEKDAY(N3)=1,"Dimanche",IF(WEEKDAY(N3)=2,"Lundi",IF(WEEKDAY(N3)=3,"Mardi",IF(WEEKDAY(N3)=4,"Mercredi",IF(WEEKDAY(N3)=5,"Jeudi",IF(WEEKDAY(N3)=6,"Vendredi",IF(WEEKDAY(N3)=7,"Samedi")))))))</f>
        <v>Lundi</v>
      </c>
      <c r="P3" s="4">
        <f aca="true" t="shared" si="14" ref="P3:P18">(DATE($A3,5,23))</f>
        <v>37034</v>
      </c>
      <c r="Q3" s="3" t="str">
        <f aca="true" t="shared" si="15" ref="Q3:Q18">IF(WEEKDAY(P3)=1,"Dimanche",IF(WEEKDAY(P3)=2,"Lundi",IF(WEEKDAY(P3)=3,"Mardi",IF(WEEKDAY(P3)=4,"Mercredi",IF(WEEKDAY(P3)=5,"Jeudi",IF(WEEKDAY(P3)=6,"Vendredi",IF(WEEKDAY(P3)=7,"Samedi")))))))</f>
        <v>Mercredi</v>
      </c>
      <c r="R3" s="4">
        <f aca="true" t="shared" si="16" ref="R3:R18">(DATE($A3,6,3))</f>
        <v>37045</v>
      </c>
      <c r="S3" s="3" t="str">
        <f aca="true" t="shared" si="17" ref="S3:S18">IF(WEEKDAY(R3)=1,"Dimanche",IF(WEEKDAY(R3)=2,"Lundi",IF(WEEKDAY(R3)=3,"Mardi",IF(WEEKDAY(R3)=4,"Mercredi",IF(WEEKDAY(R3)=5,"Jeudi",IF(WEEKDAY(R3)=6,"Vendredi",IF(WEEKDAY(R3)=7,"Samedi")))))))</f>
        <v>Dimanche</v>
      </c>
      <c r="T3" s="4">
        <f aca="true" t="shared" si="18" ref="T3:T18">(DATE($A3,6,13))</f>
        <v>37055</v>
      </c>
      <c r="U3" s="3" t="str">
        <f aca="true" t="shared" si="19" ref="U3:U18">IF(WEEKDAY(T3)=1,"Dimanche",IF(WEEKDAY(T3)=2,"Lundi",IF(WEEKDAY(T3)=3,"Mardi",IF(WEEKDAY(T3)=4,"Mercredi",IF(WEEKDAY(T3)=5,"Jeudi",IF(WEEKDAY(T3)=6,"Vendredi",IF(WEEKDAY(T3)=7,"Samedi")))))))</f>
        <v>Mercredi</v>
      </c>
      <c r="V3" s="4">
        <f aca="true" t="shared" si="20" ref="V3:V18">(DATE($A3,6,17))</f>
        <v>37059</v>
      </c>
      <c r="W3" s="3" t="str">
        <f aca="true" t="shared" si="21" ref="W3:W18">IF(WEEKDAY(V3)=1,"Dimanche",IF(WEEKDAY(V3)=2,"Lundi",IF(WEEKDAY(V3)=3,"Mardi",IF(WEEKDAY(V3)=4,"Mercredi",IF(WEEKDAY(V3)=5,"Jeudi",IF(WEEKDAY(V3)=6,"Vendredi",IF(WEEKDAY(V3)=7,"Samedi")))))))</f>
        <v>Dimanche</v>
      </c>
      <c r="X3" s="4">
        <f aca="true" t="shared" si="22" ref="X3:X18">(DATE($A3,6,21))</f>
        <v>37063</v>
      </c>
      <c r="Y3" s="3" t="str">
        <f aca="true" t="shared" si="23" ref="Y3:Y18">IF(WEEKDAY(X3)=1,"Dimanche",IF(WEEKDAY(X3)=2,"Lundi",IF(WEEKDAY(X3)=3,"Mardi",IF(WEEKDAY(X3)=4,"Mercredi",IF(WEEKDAY(X3)=5,"Jeudi",IF(WEEKDAY(X3)=6,"Vendredi",IF(WEEKDAY(X3)=7,"Samedi")))))))</f>
        <v>Jeudi</v>
      </c>
      <c r="Z3" s="4">
        <f aca="true" t="shared" si="24" ref="Z3:Z18">(DATE($A3,6,24))</f>
        <v>37066</v>
      </c>
      <c r="AA3" s="3" t="str">
        <f aca="true" t="shared" si="25" ref="AA3:AA18">IF(WEEKDAY(Z3)=1,"Dimanche",IF(WEEKDAY(Z3)=2,"Lundi",IF(WEEKDAY(Z3)=3,"Mardi",IF(WEEKDAY(Z3)=4,"Mercredi",IF(WEEKDAY(Z3)=5,"Jeudi",IF(WEEKDAY(Z3)=6,"Vendredi",IF(WEEKDAY(Z3)=7,"Samedi")))))))</f>
        <v>Dimanche</v>
      </c>
      <c r="AB3" s="4">
        <f aca="true" t="shared" si="26" ref="AB3:AB18">(DATE($A3,6,28))</f>
        <v>37070</v>
      </c>
      <c r="AC3" s="3" t="str">
        <f aca="true" t="shared" si="27" ref="AC3:AC18">IF(WEEKDAY(AB3)=1,"Dimanche",IF(WEEKDAY(AB3)=2,"Lundi",IF(WEEKDAY(AB3)=3,"Mardi",IF(WEEKDAY(AB3)=4,"Mercredi",IF(WEEKDAY(AB3)=5,"Jeudi",IF(WEEKDAY(AB3)=6,"Vendredi",IF(WEEKDAY(AB3)=7,"Samedi")))))))</f>
        <v>Jeudi</v>
      </c>
      <c r="AD3" s="4">
        <f aca="true" t="shared" si="28" ref="AD3:AD18">(DATE($A3,7,1))</f>
        <v>37073</v>
      </c>
      <c r="AE3" s="3" t="str">
        <f aca="true" t="shared" si="29" ref="AE3:AE18">IF(WEEKDAY(AD3)=1,"Dimanche",IF(WEEKDAY(AD3)=2,"Lundi",IF(WEEKDAY(AD3)=3,"Mardi",IF(WEEKDAY(AD3)=4,"Mercredi",IF(WEEKDAY(AD3)=5,"Jeudi",IF(WEEKDAY(AD3)=6,"Vendredi",IF(WEEKDAY(AD3)=7,"Samedi")))))))</f>
        <v>Dimanche</v>
      </c>
      <c r="AF3" s="4">
        <f aca="true" t="shared" si="30" ref="AF3:AF18">(DATE($A3,7,8))</f>
        <v>37080</v>
      </c>
      <c r="AG3" s="3" t="str">
        <f aca="true" t="shared" si="31" ref="AG3:AG18">IF(WEEKDAY(AF3)=1,"Dimanche",IF(WEEKDAY(AF3)=2,"Lundi",IF(WEEKDAY(AF3)=3,"Mardi",IF(WEEKDAY(AF3)=4,"Mercredi",IF(WEEKDAY(AF3)=5,"Jeudi",IF(WEEKDAY(AF3)=6,"Vendredi",IF(WEEKDAY(AF3)=7,"Samedi")))))))</f>
        <v>Dimanche</v>
      </c>
      <c r="AH3" s="4">
        <f aca="true" t="shared" si="32" ref="AH3:AH18">(DATE($A3,7,30))</f>
        <v>37102</v>
      </c>
      <c r="AI3" s="3" t="str">
        <f aca="true" t="shared" si="33" ref="AI3:AI18">IF(WEEKDAY(AH3)=1,"Dimanche",IF(WEEKDAY(AH3)=2,"Lundi",IF(WEEKDAY(AH3)=3,"Mardi",IF(WEEKDAY(AH3)=4,"Mercredi",IF(WEEKDAY(AH3)=5,"Jeudi",IF(WEEKDAY(AH3)=6,"Vendredi",IF(WEEKDAY(AH3)=7,"Samedi")))))))</f>
        <v>Lundi</v>
      </c>
      <c r="AJ3" s="4">
        <f aca="true" t="shared" si="34" ref="AJ3:AJ18">(DATE($A3,9,2))</f>
        <v>37136</v>
      </c>
      <c r="AK3" s="3" t="str">
        <f aca="true" t="shared" si="35" ref="AK3:AK18">IF(WEEKDAY(AJ3)=1,"Dimanche",IF(WEEKDAY(AJ3)=2,"Lundi",IF(WEEKDAY(AJ3)=3,"Mardi",IF(WEEKDAY(AJ3)=4,"Mercredi",IF(WEEKDAY(AJ3)=5,"Jeudi",IF(WEEKDAY(AJ3)=6,"Vendredi",IF(WEEKDAY(AJ3)=7,"Samedi")))))))</f>
        <v>Dimanche</v>
      </c>
      <c r="AL3" s="4">
        <f aca="true" t="shared" si="36" ref="AL3:AL18">(DATE($A3,9,12))</f>
        <v>37146</v>
      </c>
      <c r="AM3" s="3" t="str">
        <f aca="true" t="shared" si="37" ref="AM3:AM18">IF(WEEKDAY(AL3)=1,"Dimanche",IF(WEEKDAY(AL3)=2,"Lundi",IF(WEEKDAY(AL3)=3,"Mardi",IF(WEEKDAY(AL3)=4,"Mercredi",IF(WEEKDAY(AL3)=5,"Jeudi",IF(WEEKDAY(AL3)=6,"Vendredi",IF(WEEKDAY(AL3)=7,"Samedi")))))))</f>
        <v>Mercredi</v>
      </c>
      <c r="AN3" s="4">
        <f aca="true" t="shared" si="38" ref="AN3:AN18">(DATE($A3,9,22))</f>
        <v>37156</v>
      </c>
      <c r="AO3" s="3" t="str">
        <f aca="true" t="shared" si="39" ref="AO3:AO18">IF(WEEKDAY(AN3)=1,"Dimanche",IF(WEEKDAY(AN3)=2,"Lundi",IF(WEEKDAY(AN3)=3,"Mardi",IF(WEEKDAY(AN3)=4,"Mercredi",IF(WEEKDAY(AN3)=5,"Jeudi",IF(WEEKDAY(AN3)=6,"Vendredi",IF(WEEKDAY(AN3)=7,"Samedi")))))))</f>
        <v>Samedi</v>
      </c>
      <c r="AP3" s="4">
        <f aca="true" t="shared" si="40" ref="AP3:AP18">(DATE($A3,10,1))</f>
        <v>37165</v>
      </c>
      <c r="AQ3" s="3" t="str">
        <f aca="true" t="shared" si="41" ref="AQ3:AQ18">IF(WEEKDAY(AP3)=1,"Dimanche",IF(WEEKDAY(AP3)=2,"Lundi",IF(WEEKDAY(AP3)=3,"Mardi",IF(WEEKDAY(AP3)=4,"Mercredi",IF(WEEKDAY(AP3)=5,"Jeudi",IF(WEEKDAY(AP3)=6,"Vendredi",IF(WEEKDAY(AP3)=7,"Samedi")))))))</f>
        <v>Lundi</v>
      </c>
      <c r="AR3" s="4">
        <f aca="true" t="shared" si="42" ref="AR3:AR18">(DATE($A3,10,27))</f>
        <v>37191</v>
      </c>
      <c r="AS3" s="3" t="str">
        <f aca="true" t="shared" si="43" ref="AS3:AS18">IF(WEEKDAY(AR3)=1,"Dimanche",IF(WEEKDAY(AR3)=2,"Lundi",IF(WEEKDAY(AR3)=3,"Mardi",IF(WEEKDAY(AR3)=4,"Mercredi",IF(WEEKDAY(AR3)=5,"Jeudi",IF(WEEKDAY(AR3)=6,"Vendredi",IF(WEEKDAY(AR3)=7,"Samedi")))))))</f>
        <v>Samedi</v>
      </c>
      <c r="AT3" s="4">
        <f aca="true" t="shared" si="44" ref="AT3:AT18">(DATE($A3,11,6))</f>
        <v>37201</v>
      </c>
      <c r="AU3" s="3" t="str">
        <f aca="true" t="shared" si="45" ref="AU3:AU18">IF(WEEKDAY(AT3)=1,"Dimanche",IF(WEEKDAY(AT3)=2,"Lundi",IF(WEEKDAY(AT3)=3,"Mardi",IF(WEEKDAY(AT3)=4,"Mercredi",IF(WEEKDAY(AT3)=5,"Jeudi",IF(WEEKDAY(AT3)=6,"Vendredi",IF(WEEKDAY(AT3)=7,"Samedi")))))))</f>
        <v>Mardi</v>
      </c>
      <c r="AV3" s="4">
        <f aca="true" t="shared" si="46" ref="AV3:AV18">(DATE($A3,11,7))</f>
        <v>37202</v>
      </c>
      <c r="AW3" s="3" t="str">
        <f aca="true" t="shared" si="47" ref="AW3:AW18">IF(WEEKDAY(AV3)=1,"Dimanche",IF(WEEKDAY(AV3)=2,"Lundi",IF(WEEKDAY(AV3)=3,"Mardi",IF(WEEKDAY(AV3)=4,"Mercredi",IF(WEEKDAY(AV3)=5,"Jeudi",IF(WEEKDAY(AV3)=6,"Vendredi",IF(WEEKDAY(AV3)=7,"Samedi")))))))</f>
        <v>Mercredi</v>
      </c>
      <c r="AX3" s="4">
        <f aca="true" t="shared" si="48" ref="AX3:AX18">(DATE($A3,11,11))</f>
        <v>37206</v>
      </c>
      <c r="AY3" s="3" t="str">
        <f aca="true" t="shared" si="49" ref="AY3:AY18">IF(WEEKDAY(AX3)=1,"Dimanche",IF(WEEKDAY(AX3)=2,"Lundi",IF(WEEKDAY(AX3)=3,"Mardi",IF(WEEKDAY(AX3)=4,"Mercredi",IF(WEEKDAY(AX3)=5,"Jeudi",IF(WEEKDAY(AX3)=6,"Vendredi",IF(WEEKDAY(AX3)=7,"Samedi")))))))</f>
        <v>Dimanche</v>
      </c>
      <c r="AZ3" s="4">
        <f aca="true" t="shared" si="50" ref="AZ3:AZ18">(DATE($A3,12,21))</f>
        <v>37246</v>
      </c>
      <c r="BA3" s="3" t="str">
        <f aca="true" t="shared" si="51" ref="BA3:BA18">IF(WEEKDAY(AZ3)=1,"Dimanche",IF(WEEKDAY(AZ3)=2,"Lundi",IF(WEEKDAY(AZ3)=3,"Mardi",IF(WEEKDAY(AZ3)=4,"Mercredi",IF(WEEKDAY(AZ3)=5,"Jeudi",IF(WEEKDAY(AZ3)=6,"Vendredi",IF(WEEKDAY(AZ3)=7,"Samedi")))))))</f>
        <v>Vendredi</v>
      </c>
      <c r="BB3" s="4">
        <f aca="true" t="shared" si="52" ref="BB3:BB18">(DATE($A3,12,25))</f>
        <v>37250</v>
      </c>
      <c r="BC3" s="3" t="str">
        <f aca="true" t="shared" si="53" ref="BC3:BC18">IF(WEEKDAY(BB3)=1,"Dimanche",IF(WEEKDAY(BB3)=2,"Lundi",IF(WEEKDAY(BB3)=3,"Mardi",IF(WEEKDAY(BB3)=4,"Mercredi",IF(WEEKDAY(BB3)=5,"Jeudi",IF(WEEKDAY(BB3)=6,"Vendredi",IF(WEEKDAY(BB3)=7,"Samedi")))))))</f>
        <v>Mardi</v>
      </c>
    </row>
    <row r="4" spans="1:55" ht="18.75">
      <c r="A4" s="1">
        <v>2002</v>
      </c>
      <c r="B4" s="4">
        <f t="shared" si="0"/>
        <v>37257</v>
      </c>
      <c r="C4" s="3" t="str">
        <f t="shared" si="1"/>
        <v>Mardi</v>
      </c>
      <c r="D4" s="4">
        <f t="shared" si="2"/>
        <v>37262</v>
      </c>
      <c r="E4" s="3" t="str">
        <f t="shared" si="3"/>
        <v>Dimanche</v>
      </c>
      <c r="F4" s="4">
        <f t="shared" si="4"/>
        <v>37263</v>
      </c>
      <c r="G4" s="3" t="str">
        <f t="shared" si="5"/>
        <v>Lundi</v>
      </c>
      <c r="H4" s="4">
        <f t="shared" si="6"/>
        <v>37301</v>
      </c>
      <c r="I4" s="3" t="str">
        <f t="shared" si="7"/>
        <v>Jeudi</v>
      </c>
      <c r="J4" s="4">
        <f t="shared" si="8"/>
        <v>37332</v>
      </c>
      <c r="K4" s="3" t="str">
        <f t="shared" si="9"/>
        <v>Dimanche</v>
      </c>
      <c r="L4" s="4">
        <f t="shared" si="10"/>
        <v>37335</v>
      </c>
      <c r="M4" s="3" t="str">
        <f t="shared" si="11"/>
        <v>Mercredi</v>
      </c>
      <c r="N4" s="4">
        <f t="shared" si="12"/>
        <v>37369</v>
      </c>
      <c r="O4" s="3" t="str">
        <f t="shared" si="13"/>
        <v>Mardi</v>
      </c>
      <c r="P4" s="4">
        <f t="shared" si="14"/>
        <v>37399</v>
      </c>
      <c r="Q4" s="3" t="str">
        <f t="shared" si="15"/>
        <v>Jeudi</v>
      </c>
      <c r="R4" s="4">
        <f t="shared" si="16"/>
        <v>37410</v>
      </c>
      <c r="S4" s="3" t="str">
        <f t="shared" si="17"/>
        <v>Lundi</v>
      </c>
      <c r="T4" s="4">
        <f t="shared" si="18"/>
        <v>37420</v>
      </c>
      <c r="U4" s="3" t="str">
        <f t="shared" si="19"/>
        <v>Jeudi</v>
      </c>
      <c r="V4" s="4">
        <f t="shared" si="20"/>
        <v>37424</v>
      </c>
      <c r="W4" s="3" t="str">
        <f t="shared" si="21"/>
        <v>Lundi</v>
      </c>
      <c r="X4" s="4">
        <f t="shared" si="22"/>
        <v>37428</v>
      </c>
      <c r="Y4" s="3" t="str">
        <f t="shared" si="23"/>
        <v>Vendredi</v>
      </c>
      <c r="Z4" s="4">
        <f t="shared" si="24"/>
        <v>37431</v>
      </c>
      <c r="AA4" s="3" t="str">
        <f t="shared" si="25"/>
        <v>Lundi</v>
      </c>
      <c r="AB4" s="4">
        <f t="shared" si="26"/>
        <v>37435</v>
      </c>
      <c r="AC4" s="3" t="str">
        <f t="shared" si="27"/>
        <v>Vendredi</v>
      </c>
      <c r="AD4" s="4">
        <f t="shared" si="28"/>
        <v>37438</v>
      </c>
      <c r="AE4" s="3" t="str">
        <f t="shared" si="29"/>
        <v>Lundi</v>
      </c>
      <c r="AF4" s="4">
        <f t="shared" si="30"/>
        <v>37445</v>
      </c>
      <c r="AG4" s="3" t="str">
        <f t="shared" si="31"/>
        <v>Lundi</v>
      </c>
      <c r="AH4" s="4">
        <f t="shared" si="32"/>
        <v>37467</v>
      </c>
      <c r="AI4" s="3" t="str">
        <f t="shared" si="33"/>
        <v>Mardi</v>
      </c>
      <c r="AJ4" s="4">
        <f t="shared" si="34"/>
        <v>37501</v>
      </c>
      <c r="AK4" s="3" t="str">
        <f t="shared" si="35"/>
        <v>Lundi</v>
      </c>
      <c r="AL4" s="4">
        <f t="shared" si="36"/>
        <v>37511</v>
      </c>
      <c r="AM4" s="3" t="str">
        <f t="shared" si="37"/>
        <v>Jeudi</v>
      </c>
      <c r="AN4" s="4">
        <f t="shared" si="38"/>
        <v>37521</v>
      </c>
      <c r="AO4" s="3" t="str">
        <f t="shared" si="39"/>
        <v>Dimanche</v>
      </c>
      <c r="AP4" s="4">
        <f t="shared" si="40"/>
        <v>37530</v>
      </c>
      <c r="AQ4" s="3" t="str">
        <f t="shared" si="41"/>
        <v>Mardi</v>
      </c>
      <c r="AR4" s="4">
        <f t="shared" si="42"/>
        <v>37556</v>
      </c>
      <c r="AS4" s="3" t="str">
        <f t="shared" si="43"/>
        <v>Dimanche</v>
      </c>
      <c r="AT4" s="4">
        <f t="shared" si="44"/>
        <v>37566</v>
      </c>
      <c r="AU4" s="3" t="str">
        <f t="shared" si="45"/>
        <v>Mercredi</v>
      </c>
      <c r="AV4" s="4">
        <f t="shared" si="46"/>
        <v>37567</v>
      </c>
      <c r="AW4" s="3" t="str">
        <f t="shared" si="47"/>
        <v>Jeudi</v>
      </c>
      <c r="AX4" s="4">
        <f t="shared" si="48"/>
        <v>37571</v>
      </c>
      <c r="AY4" s="3" t="str">
        <f t="shared" si="49"/>
        <v>Lundi</v>
      </c>
      <c r="AZ4" s="4">
        <f t="shared" si="50"/>
        <v>37611</v>
      </c>
      <c r="BA4" s="3" t="str">
        <f t="shared" si="51"/>
        <v>Samedi</v>
      </c>
      <c r="BB4" s="4">
        <f t="shared" si="52"/>
        <v>37615</v>
      </c>
      <c r="BC4" s="3" t="str">
        <f t="shared" si="53"/>
        <v>Mercredi</v>
      </c>
    </row>
    <row r="5" spans="1:55" ht="18.75">
      <c r="A5" s="1">
        <v>2003</v>
      </c>
      <c r="B5" s="4">
        <f t="shared" si="0"/>
        <v>37622</v>
      </c>
      <c r="C5" s="3" t="str">
        <f t="shared" si="1"/>
        <v>Mercredi</v>
      </c>
      <c r="D5" s="4">
        <f t="shared" si="2"/>
        <v>37627</v>
      </c>
      <c r="E5" s="3" t="str">
        <f t="shared" si="3"/>
        <v>Lundi</v>
      </c>
      <c r="F5" s="4">
        <f t="shared" si="4"/>
        <v>37628</v>
      </c>
      <c r="G5" s="3" t="str">
        <f t="shared" si="5"/>
        <v>Mardi</v>
      </c>
      <c r="H5" s="4">
        <f t="shared" si="6"/>
        <v>37666</v>
      </c>
      <c r="I5" s="3" t="str">
        <f t="shared" si="7"/>
        <v>Vendredi</v>
      </c>
      <c r="J5" s="4">
        <f t="shared" si="8"/>
        <v>37697</v>
      </c>
      <c r="K5" s="3" t="str">
        <f t="shared" si="9"/>
        <v>Lundi</v>
      </c>
      <c r="L5" s="4">
        <f t="shared" si="10"/>
        <v>37700</v>
      </c>
      <c r="M5" s="3" t="str">
        <f t="shared" si="11"/>
        <v>Jeudi</v>
      </c>
      <c r="N5" s="4">
        <f t="shared" si="12"/>
        <v>37734</v>
      </c>
      <c r="O5" s="3" t="str">
        <f t="shared" si="13"/>
        <v>Mercredi</v>
      </c>
      <c r="P5" s="4">
        <f t="shared" si="14"/>
        <v>37764</v>
      </c>
      <c r="Q5" s="3" t="str">
        <f t="shared" si="15"/>
        <v>Vendredi</v>
      </c>
      <c r="R5" s="4">
        <f t="shared" si="16"/>
        <v>37775</v>
      </c>
      <c r="S5" s="3" t="str">
        <f t="shared" si="17"/>
        <v>Mardi</v>
      </c>
      <c r="T5" s="4">
        <f t="shared" si="18"/>
        <v>37785</v>
      </c>
      <c r="U5" s="3" t="str">
        <f t="shared" si="19"/>
        <v>Vendredi</v>
      </c>
      <c r="V5" s="4">
        <f t="shared" si="20"/>
        <v>37789</v>
      </c>
      <c r="W5" s="3" t="str">
        <f t="shared" si="21"/>
        <v>Mardi</v>
      </c>
      <c r="X5" s="4">
        <f t="shared" si="22"/>
        <v>37793</v>
      </c>
      <c r="Y5" s="3" t="str">
        <f t="shared" si="23"/>
        <v>Samedi</v>
      </c>
      <c r="Z5" s="4">
        <f t="shared" si="24"/>
        <v>37796</v>
      </c>
      <c r="AA5" s="3" t="str">
        <f t="shared" si="25"/>
        <v>Mardi</v>
      </c>
      <c r="AB5" s="4">
        <f t="shared" si="26"/>
        <v>37800</v>
      </c>
      <c r="AC5" s="3" t="str">
        <f t="shared" si="27"/>
        <v>Samedi</v>
      </c>
      <c r="AD5" s="4">
        <f t="shared" si="28"/>
        <v>37803</v>
      </c>
      <c r="AE5" s="3" t="str">
        <f t="shared" si="29"/>
        <v>Mardi</v>
      </c>
      <c r="AF5" s="4">
        <f t="shared" si="30"/>
        <v>37810</v>
      </c>
      <c r="AG5" s="3" t="str">
        <f t="shared" si="31"/>
        <v>Mardi</v>
      </c>
      <c r="AH5" s="4">
        <f t="shared" si="32"/>
        <v>37832</v>
      </c>
      <c r="AI5" s="3" t="str">
        <f t="shared" si="33"/>
        <v>Mercredi</v>
      </c>
      <c r="AJ5" s="4">
        <f t="shared" si="34"/>
        <v>37866</v>
      </c>
      <c r="AK5" s="3" t="str">
        <f t="shared" si="35"/>
        <v>Mardi</v>
      </c>
      <c r="AL5" s="4">
        <f t="shared" si="36"/>
        <v>37876</v>
      </c>
      <c r="AM5" s="3" t="str">
        <f t="shared" si="37"/>
        <v>Vendredi</v>
      </c>
      <c r="AN5" s="4">
        <f t="shared" si="38"/>
        <v>37886</v>
      </c>
      <c r="AO5" s="3" t="str">
        <f t="shared" si="39"/>
        <v>Lundi</v>
      </c>
      <c r="AP5" s="4">
        <f t="shared" si="40"/>
        <v>37895</v>
      </c>
      <c r="AQ5" s="3" t="str">
        <f t="shared" si="41"/>
        <v>Mercredi</v>
      </c>
      <c r="AR5" s="4">
        <f t="shared" si="42"/>
        <v>37921</v>
      </c>
      <c r="AS5" s="3" t="str">
        <f t="shared" si="43"/>
        <v>Lundi</v>
      </c>
      <c r="AT5" s="4">
        <f t="shared" si="44"/>
        <v>37931</v>
      </c>
      <c r="AU5" s="3" t="str">
        <f t="shared" si="45"/>
        <v>Jeudi</v>
      </c>
      <c r="AV5" s="4">
        <f t="shared" si="46"/>
        <v>37932</v>
      </c>
      <c r="AW5" s="3" t="str">
        <f t="shared" si="47"/>
        <v>Vendredi</v>
      </c>
      <c r="AX5" s="4">
        <f t="shared" si="48"/>
        <v>37936</v>
      </c>
      <c r="AY5" s="3" t="str">
        <f t="shared" si="49"/>
        <v>Mardi</v>
      </c>
      <c r="AZ5" s="4">
        <f t="shared" si="50"/>
        <v>37976</v>
      </c>
      <c r="BA5" s="3" t="str">
        <f t="shared" si="51"/>
        <v>Dimanche</v>
      </c>
      <c r="BB5" s="4">
        <f t="shared" si="52"/>
        <v>37980</v>
      </c>
      <c r="BC5" s="3" t="str">
        <f t="shared" si="53"/>
        <v>Jeudi</v>
      </c>
    </row>
    <row r="6" spans="1:55" ht="18.75">
      <c r="A6" s="1">
        <v>2004</v>
      </c>
      <c r="B6" s="4">
        <f t="shared" si="0"/>
        <v>37987</v>
      </c>
      <c r="C6" s="3" t="str">
        <f t="shared" si="1"/>
        <v>Jeudi</v>
      </c>
      <c r="D6" s="4">
        <f t="shared" si="2"/>
        <v>37992</v>
      </c>
      <c r="E6" s="3" t="str">
        <f t="shared" si="3"/>
        <v>Mardi</v>
      </c>
      <c r="F6" s="4">
        <f t="shared" si="4"/>
        <v>37993</v>
      </c>
      <c r="G6" s="3" t="str">
        <f t="shared" si="5"/>
        <v>Mercredi</v>
      </c>
      <c r="H6" s="4">
        <f t="shared" si="6"/>
        <v>38031</v>
      </c>
      <c r="I6" s="3" t="str">
        <f t="shared" si="7"/>
        <v>Samedi</v>
      </c>
      <c r="J6" s="4">
        <f t="shared" si="8"/>
        <v>38063</v>
      </c>
      <c r="K6" s="3" t="str">
        <f t="shared" si="9"/>
        <v>Mercredi</v>
      </c>
      <c r="L6" s="4">
        <f t="shared" si="10"/>
        <v>38066</v>
      </c>
      <c r="M6" s="3" t="str">
        <f t="shared" si="11"/>
        <v>Samedi</v>
      </c>
      <c r="N6" s="4">
        <f t="shared" si="12"/>
        <v>38100</v>
      </c>
      <c r="O6" s="3" t="str">
        <f t="shared" si="13"/>
        <v>Vendredi</v>
      </c>
      <c r="P6" s="4">
        <f t="shared" si="14"/>
        <v>38130</v>
      </c>
      <c r="Q6" s="3" t="str">
        <f t="shared" si="15"/>
        <v>Dimanche</v>
      </c>
      <c r="R6" s="4">
        <f t="shared" si="16"/>
        <v>38141</v>
      </c>
      <c r="S6" s="3" t="str">
        <f t="shared" si="17"/>
        <v>Jeudi</v>
      </c>
      <c r="T6" s="4">
        <f t="shared" si="18"/>
        <v>38151</v>
      </c>
      <c r="U6" s="3" t="str">
        <f t="shared" si="19"/>
        <v>Dimanche</v>
      </c>
      <c r="V6" s="4">
        <f t="shared" si="20"/>
        <v>38155</v>
      </c>
      <c r="W6" s="3" t="str">
        <f t="shared" si="21"/>
        <v>Jeudi</v>
      </c>
      <c r="X6" s="4">
        <f t="shared" si="22"/>
        <v>38159</v>
      </c>
      <c r="Y6" s="3" t="str">
        <f t="shared" si="23"/>
        <v>Lundi</v>
      </c>
      <c r="Z6" s="4">
        <f t="shared" si="24"/>
        <v>38162</v>
      </c>
      <c r="AA6" s="3" t="str">
        <f t="shared" si="25"/>
        <v>Jeudi</v>
      </c>
      <c r="AB6" s="4">
        <f t="shared" si="26"/>
        <v>38166</v>
      </c>
      <c r="AC6" s="3" t="str">
        <f t="shared" si="27"/>
        <v>Lundi</v>
      </c>
      <c r="AD6" s="4">
        <f t="shared" si="28"/>
        <v>38169</v>
      </c>
      <c r="AE6" s="3" t="str">
        <f t="shared" si="29"/>
        <v>Jeudi</v>
      </c>
      <c r="AF6" s="4">
        <f t="shared" si="30"/>
        <v>38176</v>
      </c>
      <c r="AG6" s="3" t="str">
        <f t="shared" si="31"/>
        <v>Jeudi</v>
      </c>
      <c r="AH6" s="4">
        <f t="shared" si="32"/>
        <v>38198</v>
      </c>
      <c r="AI6" s="3" t="str">
        <f t="shared" si="33"/>
        <v>Vendredi</v>
      </c>
      <c r="AJ6" s="4">
        <f t="shared" si="34"/>
        <v>38232</v>
      </c>
      <c r="AK6" s="3" t="str">
        <f t="shared" si="35"/>
        <v>Jeudi</v>
      </c>
      <c r="AL6" s="4">
        <f t="shared" si="36"/>
        <v>38242</v>
      </c>
      <c r="AM6" s="3" t="str">
        <f t="shared" si="37"/>
        <v>Dimanche</v>
      </c>
      <c r="AN6" s="4">
        <f t="shared" si="38"/>
        <v>38252</v>
      </c>
      <c r="AO6" s="3" t="str">
        <f t="shared" si="39"/>
        <v>Mercredi</v>
      </c>
      <c r="AP6" s="4">
        <f t="shared" si="40"/>
        <v>38261</v>
      </c>
      <c r="AQ6" s="3" t="str">
        <f t="shared" si="41"/>
        <v>Vendredi</v>
      </c>
      <c r="AR6" s="4">
        <f t="shared" si="42"/>
        <v>38287</v>
      </c>
      <c r="AS6" s="3" t="str">
        <f t="shared" si="43"/>
        <v>Mercredi</v>
      </c>
      <c r="AT6" s="4">
        <f t="shared" si="44"/>
        <v>38297</v>
      </c>
      <c r="AU6" s="3" t="str">
        <f t="shared" si="45"/>
        <v>Samedi</v>
      </c>
      <c r="AV6" s="4">
        <f t="shared" si="46"/>
        <v>38298</v>
      </c>
      <c r="AW6" s="3" t="str">
        <f t="shared" si="47"/>
        <v>Dimanche</v>
      </c>
      <c r="AX6" s="4">
        <f t="shared" si="48"/>
        <v>38302</v>
      </c>
      <c r="AY6" s="3" t="str">
        <f t="shared" si="49"/>
        <v>Jeudi</v>
      </c>
      <c r="AZ6" s="4">
        <f t="shared" si="50"/>
        <v>38342</v>
      </c>
      <c r="BA6" s="3" t="str">
        <f t="shared" si="51"/>
        <v>Mardi</v>
      </c>
      <c r="BB6" s="4">
        <f t="shared" si="52"/>
        <v>38346</v>
      </c>
      <c r="BC6" s="3" t="str">
        <f t="shared" si="53"/>
        <v>Samedi</v>
      </c>
    </row>
    <row r="7" spans="1:55" ht="18.75">
      <c r="A7" s="1">
        <v>2005</v>
      </c>
      <c r="B7" s="4">
        <f t="shared" si="0"/>
        <v>38353</v>
      </c>
      <c r="C7" s="3" t="str">
        <f t="shared" si="1"/>
        <v>Samedi</v>
      </c>
      <c r="D7" s="4">
        <f t="shared" si="2"/>
        <v>38358</v>
      </c>
      <c r="E7" s="3" t="str">
        <f t="shared" si="3"/>
        <v>Jeudi</v>
      </c>
      <c r="F7" s="4">
        <f t="shared" si="4"/>
        <v>38359</v>
      </c>
      <c r="G7" s="3" t="str">
        <f t="shared" si="5"/>
        <v>Vendredi</v>
      </c>
      <c r="H7" s="4">
        <f t="shared" si="6"/>
        <v>38397</v>
      </c>
      <c r="I7" s="3" t="str">
        <f t="shared" si="7"/>
        <v>Lundi</v>
      </c>
      <c r="J7" s="4">
        <f t="shared" si="8"/>
        <v>38428</v>
      </c>
      <c r="K7" s="3" t="str">
        <f t="shared" si="9"/>
        <v>Jeudi</v>
      </c>
      <c r="L7" s="4">
        <f t="shared" si="10"/>
        <v>38431</v>
      </c>
      <c r="M7" s="3" t="str">
        <f t="shared" si="11"/>
        <v>Dimanche</v>
      </c>
      <c r="N7" s="4">
        <f t="shared" si="12"/>
        <v>38465</v>
      </c>
      <c r="O7" s="3" t="str">
        <f t="shared" si="13"/>
        <v>Samedi</v>
      </c>
      <c r="P7" s="4">
        <f t="shared" si="14"/>
        <v>38495</v>
      </c>
      <c r="Q7" s="3" t="str">
        <f t="shared" si="15"/>
        <v>Lundi</v>
      </c>
      <c r="R7" s="4">
        <f t="shared" si="16"/>
        <v>38506</v>
      </c>
      <c r="S7" s="3" t="str">
        <f t="shared" si="17"/>
        <v>Vendredi</v>
      </c>
      <c r="T7" s="4">
        <f t="shared" si="18"/>
        <v>38516</v>
      </c>
      <c r="U7" s="3" t="str">
        <f t="shared" si="19"/>
        <v>Lundi</v>
      </c>
      <c r="V7" s="4">
        <f t="shared" si="20"/>
        <v>38520</v>
      </c>
      <c r="W7" s="3" t="str">
        <f t="shared" si="21"/>
        <v>Vendredi</v>
      </c>
      <c r="X7" s="4">
        <f t="shared" si="22"/>
        <v>38524</v>
      </c>
      <c r="Y7" s="3" t="str">
        <f t="shared" si="23"/>
        <v>Mardi</v>
      </c>
      <c r="Z7" s="4">
        <f t="shared" si="24"/>
        <v>38527</v>
      </c>
      <c r="AA7" s="3" t="str">
        <f t="shared" si="25"/>
        <v>Vendredi</v>
      </c>
      <c r="AB7" s="4">
        <f t="shared" si="26"/>
        <v>38531</v>
      </c>
      <c r="AC7" s="3" t="str">
        <f t="shared" si="27"/>
        <v>Mardi</v>
      </c>
      <c r="AD7" s="4">
        <f t="shared" si="28"/>
        <v>38534</v>
      </c>
      <c r="AE7" s="3" t="str">
        <f t="shared" si="29"/>
        <v>Vendredi</v>
      </c>
      <c r="AF7" s="4">
        <f t="shared" si="30"/>
        <v>38541</v>
      </c>
      <c r="AG7" s="3" t="str">
        <f t="shared" si="31"/>
        <v>Vendredi</v>
      </c>
      <c r="AH7" s="4">
        <f t="shared" si="32"/>
        <v>38563</v>
      </c>
      <c r="AI7" s="3" t="str">
        <f t="shared" si="33"/>
        <v>Samedi</v>
      </c>
      <c r="AJ7" s="4">
        <f t="shared" si="34"/>
        <v>38597</v>
      </c>
      <c r="AK7" s="3" t="str">
        <f t="shared" si="35"/>
        <v>Vendredi</v>
      </c>
      <c r="AL7" s="4">
        <f t="shared" si="36"/>
        <v>38607</v>
      </c>
      <c r="AM7" s="3" t="str">
        <f t="shared" si="37"/>
        <v>Lundi</v>
      </c>
      <c r="AN7" s="4">
        <f t="shared" si="38"/>
        <v>38617</v>
      </c>
      <c r="AO7" s="3" t="str">
        <f t="shared" si="39"/>
        <v>Jeudi</v>
      </c>
      <c r="AP7" s="4">
        <f t="shared" si="40"/>
        <v>38626</v>
      </c>
      <c r="AQ7" s="3" t="str">
        <f t="shared" si="41"/>
        <v>Samedi</v>
      </c>
      <c r="AR7" s="4">
        <f t="shared" si="42"/>
        <v>38652</v>
      </c>
      <c r="AS7" s="3" t="str">
        <f t="shared" si="43"/>
        <v>Jeudi</v>
      </c>
      <c r="AT7" s="4">
        <f t="shared" si="44"/>
        <v>38662</v>
      </c>
      <c r="AU7" s="3" t="str">
        <f t="shared" si="45"/>
        <v>Dimanche</v>
      </c>
      <c r="AV7" s="4">
        <f t="shared" si="46"/>
        <v>38663</v>
      </c>
      <c r="AW7" s="3" t="str">
        <f t="shared" si="47"/>
        <v>Lundi</v>
      </c>
      <c r="AX7" s="4">
        <f t="shared" si="48"/>
        <v>38667</v>
      </c>
      <c r="AY7" s="3" t="str">
        <f t="shared" si="49"/>
        <v>Vendredi</v>
      </c>
      <c r="AZ7" s="4">
        <f t="shared" si="50"/>
        <v>38707</v>
      </c>
      <c r="BA7" s="3" t="str">
        <f t="shared" si="51"/>
        <v>Mercredi</v>
      </c>
      <c r="BB7" s="4">
        <f t="shared" si="52"/>
        <v>38711</v>
      </c>
      <c r="BC7" s="3" t="str">
        <f t="shared" si="53"/>
        <v>Dimanche</v>
      </c>
    </row>
    <row r="8" spans="1:55" ht="18.75">
      <c r="A8" s="1">
        <v>2006</v>
      </c>
      <c r="B8" s="4">
        <f t="shared" si="0"/>
        <v>38718</v>
      </c>
      <c r="C8" s="3" t="str">
        <f t="shared" si="1"/>
        <v>Dimanche</v>
      </c>
      <c r="D8" s="4">
        <f t="shared" si="2"/>
        <v>38723</v>
      </c>
      <c r="E8" s="3" t="str">
        <f t="shared" si="3"/>
        <v>Vendredi</v>
      </c>
      <c r="F8" s="4">
        <f t="shared" si="4"/>
        <v>38724</v>
      </c>
      <c r="G8" s="3" t="str">
        <f t="shared" si="5"/>
        <v>Samedi</v>
      </c>
      <c r="H8" s="4">
        <f t="shared" si="6"/>
        <v>38762</v>
      </c>
      <c r="I8" s="3" t="str">
        <f t="shared" si="7"/>
        <v>Mardi</v>
      </c>
      <c r="J8" s="4">
        <f t="shared" si="8"/>
        <v>38793</v>
      </c>
      <c r="K8" s="3" t="str">
        <f t="shared" si="9"/>
        <v>Vendredi</v>
      </c>
      <c r="L8" s="4">
        <f t="shared" si="10"/>
        <v>38796</v>
      </c>
      <c r="M8" s="3" t="str">
        <f t="shared" si="11"/>
        <v>Lundi</v>
      </c>
      <c r="N8" s="4">
        <f t="shared" si="12"/>
        <v>38830</v>
      </c>
      <c r="O8" s="3" t="str">
        <f t="shared" si="13"/>
        <v>Dimanche</v>
      </c>
      <c r="P8" s="4">
        <f t="shared" si="14"/>
        <v>38860</v>
      </c>
      <c r="Q8" s="3" t="str">
        <f t="shared" si="15"/>
        <v>Mardi</v>
      </c>
      <c r="R8" s="4">
        <f t="shared" si="16"/>
        <v>38871</v>
      </c>
      <c r="S8" s="3" t="str">
        <f t="shared" si="17"/>
        <v>Samedi</v>
      </c>
      <c r="T8" s="4">
        <f t="shared" si="18"/>
        <v>38881</v>
      </c>
      <c r="U8" s="3" t="str">
        <f t="shared" si="19"/>
        <v>Mardi</v>
      </c>
      <c r="V8" s="4">
        <f t="shared" si="20"/>
        <v>38885</v>
      </c>
      <c r="W8" s="3" t="str">
        <f t="shared" si="21"/>
        <v>Samedi</v>
      </c>
      <c r="X8" s="4">
        <f t="shared" si="22"/>
        <v>38889</v>
      </c>
      <c r="Y8" s="3" t="str">
        <f t="shared" si="23"/>
        <v>Mercredi</v>
      </c>
      <c r="Z8" s="4">
        <f t="shared" si="24"/>
        <v>38892</v>
      </c>
      <c r="AA8" s="3" t="str">
        <f t="shared" si="25"/>
        <v>Samedi</v>
      </c>
      <c r="AB8" s="4">
        <f t="shared" si="26"/>
        <v>38896</v>
      </c>
      <c r="AC8" s="3" t="str">
        <f t="shared" si="27"/>
        <v>Mercredi</v>
      </c>
      <c r="AD8" s="4">
        <f t="shared" si="28"/>
        <v>38899</v>
      </c>
      <c r="AE8" s="3" t="str">
        <f t="shared" si="29"/>
        <v>Samedi</v>
      </c>
      <c r="AF8" s="4">
        <f t="shared" si="30"/>
        <v>38906</v>
      </c>
      <c r="AG8" s="3" t="str">
        <f t="shared" si="31"/>
        <v>Samedi</v>
      </c>
      <c r="AH8" s="4">
        <f t="shared" si="32"/>
        <v>38928</v>
      </c>
      <c r="AI8" s="3" t="str">
        <f t="shared" si="33"/>
        <v>Dimanche</v>
      </c>
      <c r="AJ8" s="4">
        <f t="shared" si="34"/>
        <v>38962</v>
      </c>
      <c r="AK8" s="3" t="str">
        <f t="shared" si="35"/>
        <v>Samedi</v>
      </c>
      <c r="AL8" s="4">
        <f t="shared" si="36"/>
        <v>38972</v>
      </c>
      <c r="AM8" s="3" t="str">
        <f t="shared" si="37"/>
        <v>Mardi</v>
      </c>
      <c r="AN8" s="4">
        <f t="shared" si="38"/>
        <v>38982</v>
      </c>
      <c r="AO8" s="3" t="str">
        <f t="shared" si="39"/>
        <v>Vendredi</v>
      </c>
      <c r="AP8" s="4">
        <f t="shared" si="40"/>
        <v>38991</v>
      </c>
      <c r="AQ8" s="3" t="str">
        <f t="shared" si="41"/>
        <v>Dimanche</v>
      </c>
      <c r="AR8" s="4">
        <f t="shared" si="42"/>
        <v>39017</v>
      </c>
      <c r="AS8" s="3" t="str">
        <f t="shared" si="43"/>
        <v>Vendredi</v>
      </c>
      <c r="AT8" s="4">
        <f t="shared" si="44"/>
        <v>39027</v>
      </c>
      <c r="AU8" s="3" t="str">
        <f t="shared" si="45"/>
        <v>Lundi</v>
      </c>
      <c r="AV8" s="4">
        <f t="shared" si="46"/>
        <v>39028</v>
      </c>
      <c r="AW8" s="3" t="str">
        <f t="shared" si="47"/>
        <v>Mardi</v>
      </c>
      <c r="AX8" s="4">
        <f t="shared" si="48"/>
        <v>39032</v>
      </c>
      <c r="AY8" s="3" t="str">
        <f t="shared" si="49"/>
        <v>Samedi</v>
      </c>
      <c r="AZ8" s="4">
        <f t="shared" si="50"/>
        <v>39072</v>
      </c>
      <c r="BA8" s="3" t="str">
        <f t="shared" si="51"/>
        <v>Jeudi</v>
      </c>
      <c r="BB8" s="4">
        <f t="shared" si="52"/>
        <v>39076</v>
      </c>
      <c r="BC8" s="3" t="str">
        <f t="shared" si="53"/>
        <v>Lundi</v>
      </c>
    </row>
    <row r="9" spans="1:55" ht="18.75">
      <c r="A9" s="1">
        <v>2007</v>
      </c>
      <c r="B9" s="4">
        <f t="shared" si="0"/>
        <v>39083</v>
      </c>
      <c r="C9" s="3" t="str">
        <f t="shared" si="1"/>
        <v>Lundi</v>
      </c>
      <c r="D9" s="4">
        <f t="shared" si="2"/>
        <v>39088</v>
      </c>
      <c r="E9" s="3" t="str">
        <f t="shared" si="3"/>
        <v>Samedi</v>
      </c>
      <c r="F9" s="4">
        <f t="shared" si="4"/>
        <v>39089</v>
      </c>
      <c r="G9" s="3" t="str">
        <f t="shared" si="5"/>
        <v>Dimanche</v>
      </c>
      <c r="H9" s="4">
        <f t="shared" si="6"/>
        <v>39127</v>
      </c>
      <c r="I9" s="3" t="str">
        <f t="shared" si="7"/>
        <v>Mercredi</v>
      </c>
      <c r="J9" s="4">
        <f t="shared" si="8"/>
        <v>39158</v>
      </c>
      <c r="K9" s="3" t="str">
        <f t="shared" si="9"/>
        <v>Samedi</v>
      </c>
      <c r="L9" s="4">
        <f t="shared" si="10"/>
        <v>39161</v>
      </c>
      <c r="M9" s="3" t="str">
        <f t="shared" si="11"/>
        <v>Mardi</v>
      </c>
      <c r="N9" s="4">
        <f t="shared" si="12"/>
        <v>39195</v>
      </c>
      <c r="O9" s="3" t="str">
        <f t="shared" si="13"/>
        <v>Lundi</v>
      </c>
      <c r="P9" s="4">
        <f t="shared" si="14"/>
        <v>39225</v>
      </c>
      <c r="Q9" s="3" t="str">
        <f t="shared" si="15"/>
        <v>Mercredi</v>
      </c>
      <c r="R9" s="4">
        <f t="shared" si="16"/>
        <v>39236</v>
      </c>
      <c r="S9" s="3" t="str">
        <f t="shared" si="17"/>
        <v>Dimanche</v>
      </c>
      <c r="T9" s="4">
        <f t="shared" si="18"/>
        <v>39246</v>
      </c>
      <c r="U9" s="3" t="str">
        <f t="shared" si="19"/>
        <v>Mercredi</v>
      </c>
      <c r="V9" s="4">
        <f t="shared" si="20"/>
        <v>39250</v>
      </c>
      <c r="W9" s="3" t="str">
        <f t="shared" si="21"/>
        <v>Dimanche</v>
      </c>
      <c r="X9" s="4">
        <f t="shared" si="22"/>
        <v>39254</v>
      </c>
      <c r="Y9" s="3" t="str">
        <f t="shared" si="23"/>
        <v>Jeudi</v>
      </c>
      <c r="Z9" s="4">
        <f t="shared" si="24"/>
        <v>39257</v>
      </c>
      <c r="AA9" s="3" t="str">
        <f t="shared" si="25"/>
        <v>Dimanche</v>
      </c>
      <c r="AB9" s="4">
        <f t="shared" si="26"/>
        <v>39261</v>
      </c>
      <c r="AC9" s="3" t="str">
        <f t="shared" si="27"/>
        <v>Jeudi</v>
      </c>
      <c r="AD9" s="4">
        <f t="shared" si="28"/>
        <v>39264</v>
      </c>
      <c r="AE9" s="3" t="str">
        <f t="shared" si="29"/>
        <v>Dimanche</v>
      </c>
      <c r="AF9" s="4">
        <f t="shared" si="30"/>
        <v>39271</v>
      </c>
      <c r="AG9" s="3" t="str">
        <f t="shared" si="31"/>
        <v>Dimanche</v>
      </c>
      <c r="AH9" s="4">
        <f t="shared" si="32"/>
        <v>39293</v>
      </c>
      <c r="AI9" s="3" t="str">
        <f t="shared" si="33"/>
        <v>Lundi</v>
      </c>
      <c r="AJ9" s="4">
        <f t="shared" si="34"/>
        <v>39327</v>
      </c>
      <c r="AK9" s="3" t="str">
        <f t="shared" si="35"/>
        <v>Dimanche</v>
      </c>
      <c r="AL9" s="4">
        <f t="shared" si="36"/>
        <v>39337</v>
      </c>
      <c r="AM9" s="3" t="str">
        <f t="shared" si="37"/>
        <v>Mercredi</v>
      </c>
      <c r="AN9" s="4">
        <f t="shared" si="38"/>
        <v>39347</v>
      </c>
      <c r="AO9" s="3" t="str">
        <f t="shared" si="39"/>
        <v>Samedi</v>
      </c>
      <c r="AP9" s="4">
        <f t="shared" si="40"/>
        <v>39356</v>
      </c>
      <c r="AQ9" s="3" t="str">
        <f t="shared" si="41"/>
        <v>Lundi</v>
      </c>
      <c r="AR9" s="4">
        <f t="shared" si="42"/>
        <v>39382</v>
      </c>
      <c r="AS9" s="3" t="str">
        <f t="shared" si="43"/>
        <v>Samedi</v>
      </c>
      <c r="AT9" s="4">
        <f t="shared" si="44"/>
        <v>39392</v>
      </c>
      <c r="AU9" s="3" t="str">
        <f t="shared" si="45"/>
        <v>Mardi</v>
      </c>
      <c r="AV9" s="4">
        <f t="shared" si="46"/>
        <v>39393</v>
      </c>
      <c r="AW9" s="3" t="str">
        <f t="shared" si="47"/>
        <v>Mercredi</v>
      </c>
      <c r="AX9" s="4">
        <f t="shared" si="48"/>
        <v>39397</v>
      </c>
      <c r="AY9" s="3" t="str">
        <f t="shared" si="49"/>
        <v>Dimanche</v>
      </c>
      <c r="AZ9" s="4">
        <f t="shared" si="50"/>
        <v>39437</v>
      </c>
      <c r="BA9" s="3" t="str">
        <f t="shared" si="51"/>
        <v>Vendredi</v>
      </c>
      <c r="BB9" s="4">
        <f t="shared" si="52"/>
        <v>39441</v>
      </c>
      <c r="BC9" s="3" t="str">
        <f t="shared" si="53"/>
        <v>Mardi</v>
      </c>
    </row>
    <row r="10" spans="1:55" ht="18.75">
      <c r="A10" s="1">
        <v>2008</v>
      </c>
      <c r="B10" s="4">
        <f t="shared" si="0"/>
        <v>39448</v>
      </c>
      <c r="C10" s="3" t="str">
        <f t="shared" si="1"/>
        <v>Mardi</v>
      </c>
      <c r="D10" s="4">
        <f t="shared" si="2"/>
        <v>39453</v>
      </c>
      <c r="E10" s="3" t="str">
        <f t="shared" si="3"/>
        <v>Dimanche</v>
      </c>
      <c r="F10" s="4">
        <f t="shared" si="4"/>
        <v>39454</v>
      </c>
      <c r="G10" s="3" t="str">
        <f t="shared" si="5"/>
        <v>Lundi</v>
      </c>
      <c r="H10" s="4">
        <f t="shared" si="6"/>
        <v>39492</v>
      </c>
      <c r="I10" s="3" t="str">
        <f t="shared" si="7"/>
        <v>Jeudi</v>
      </c>
      <c r="J10" s="4">
        <f t="shared" si="8"/>
        <v>39524</v>
      </c>
      <c r="K10" s="3" t="str">
        <f t="shared" si="9"/>
        <v>Lundi</v>
      </c>
      <c r="L10" s="4">
        <f t="shared" si="10"/>
        <v>39527</v>
      </c>
      <c r="M10" s="3" t="str">
        <f t="shared" si="11"/>
        <v>Jeudi</v>
      </c>
      <c r="N10" s="4">
        <f t="shared" si="12"/>
        <v>39561</v>
      </c>
      <c r="O10" s="3" t="str">
        <f t="shared" si="13"/>
        <v>Mercredi</v>
      </c>
      <c r="P10" s="4">
        <f t="shared" si="14"/>
        <v>39591</v>
      </c>
      <c r="Q10" s="3" t="str">
        <f t="shared" si="15"/>
        <v>Vendredi</v>
      </c>
      <c r="R10" s="4">
        <f t="shared" si="16"/>
        <v>39602</v>
      </c>
      <c r="S10" s="3" t="str">
        <f t="shared" si="17"/>
        <v>Mardi</v>
      </c>
      <c r="T10" s="4">
        <f t="shared" si="18"/>
        <v>39612</v>
      </c>
      <c r="U10" s="3" t="str">
        <f t="shared" si="19"/>
        <v>Vendredi</v>
      </c>
      <c r="V10" s="4">
        <f t="shared" si="20"/>
        <v>39616</v>
      </c>
      <c r="W10" s="3" t="str">
        <f t="shared" si="21"/>
        <v>Mardi</v>
      </c>
      <c r="X10" s="4">
        <f t="shared" si="22"/>
        <v>39620</v>
      </c>
      <c r="Y10" s="3" t="str">
        <f t="shared" si="23"/>
        <v>Samedi</v>
      </c>
      <c r="Z10" s="4">
        <f t="shared" si="24"/>
        <v>39623</v>
      </c>
      <c r="AA10" s="3" t="str">
        <f t="shared" si="25"/>
        <v>Mardi</v>
      </c>
      <c r="AB10" s="4">
        <f t="shared" si="26"/>
        <v>39627</v>
      </c>
      <c r="AC10" s="3" t="str">
        <f t="shared" si="27"/>
        <v>Samedi</v>
      </c>
      <c r="AD10" s="4">
        <f t="shared" si="28"/>
        <v>39630</v>
      </c>
      <c r="AE10" s="3" t="str">
        <f t="shared" si="29"/>
        <v>Mardi</v>
      </c>
      <c r="AF10" s="4">
        <f t="shared" si="30"/>
        <v>39637</v>
      </c>
      <c r="AG10" s="3" t="str">
        <f t="shared" si="31"/>
        <v>Mardi</v>
      </c>
      <c r="AH10" s="4">
        <f t="shared" si="32"/>
        <v>39659</v>
      </c>
      <c r="AI10" s="3" t="str">
        <f t="shared" si="33"/>
        <v>Mercredi</v>
      </c>
      <c r="AJ10" s="4">
        <f t="shared" si="34"/>
        <v>39693</v>
      </c>
      <c r="AK10" s="3" t="str">
        <f t="shared" si="35"/>
        <v>Mardi</v>
      </c>
      <c r="AL10" s="4">
        <f t="shared" si="36"/>
        <v>39703</v>
      </c>
      <c r="AM10" s="3" t="str">
        <f t="shared" si="37"/>
        <v>Vendredi</v>
      </c>
      <c r="AN10" s="4">
        <f t="shared" si="38"/>
        <v>39713</v>
      </c>
      <c r="AO10" s="3" t="str">
        <f t="shared" si="39"/>
        <v>Lundi</v>
      </c>
      <c r="AP10" s="4">
        <f t="shared" si="40"/>
        <v>39722</v>
      </c>
      <c r="AQ10" s="3" t="str">
        <f t="shared" si="41"/>
        <v>Mercredi</v>
      </c>
      <c r="AR10" s="4">
        <f t="shared" si="42"/>
        <v>39748</v>
      </c>
      <c r="AS10" s="3" t="str">
        <f t="shared" si="43"/>
        <v>Lundi</v>
      </c>
      <c r="AT10" s="4">
        <f t="shared" si="44"/>
        <v>39758</v>
      </c>
      <c r="AU10" s="3" t="str">
        <f t="shared" si="45"/>
        <v>Jeudi</v>
      </c>
      <c r="AV10" s="4">
        <f t="shared" si="46"/>
        <v>39759</v>
      </c>
      <c r="AW10" s="3" t="str">
        <f t="shared" si="47"/>
        <v>Vendredi</v>
      </c>
      <c r="AX10" s="4">
        <f t="shared" si="48"/>
        <v>39763</v>
      </c>
      <c r="AY10" s="3" t="str">
        <f t="shared" si="49"/>
        <v>Mardi</v>
      </c>
      <c r="AZ10" s="4">
        <f t="shared" si="50"/>
        <v>39803</v>
      </c>
      <c r="BA10" s="3" t="str">
        <f t="shared" si="51"/>
        <v>Dimanche</v>
      </c>
      <c r="BB10" s="4">
        <f t="shared" si="52"/>
        <v>39807</v>
      </c>
      <c r="BC10" s="3" t="str">
        <f t="shared" si="53"/>
        <v>Jeudi</v>
      </c>
    </row>
    <row r="11" spans="1:55" ht="18.75">
      <c r="A11" s="1">
        <v>2009</v>
      </c>
      <c r="B11" s="4">
        <f t="shared" si="0"/>
        <v>39814</v>
      </c>
      <c r="C11" s="3" t="str">
        <f t="shared" si="1"/>
        <v>Jeudi</v>
      </c>
      <c r="D11" s="4">
        <f t="shared" si="2"/>
        <v>39819</v>
      </c>
      <c r="E11" s="3" t="str">
        <f t="shared" si="3"/>
        <v>Mardi</v>
      </c>
      <c r="F11" s="4">
        <f t="shared" si="4"/>
        <v>39820</v>
      </c>
      <c r="G11" s="3" t="str">
        <f t="shared" si="5"/>
        <v>Mercredi</v>
      </c>
      <c r="H11" s="4">
        <f t="shared" si="6"/>
        <v>39858</v>
      </c>
      <c r="I11" s="3" t="str">
        <f t="shared" si="7"/>
        <v>Samedi</v>
      </c>
      <c r="J11" s="4">
        <f t="shared" si="8"/>
        <v>39889</v>
      </c>
      <c r="K11" s="3" t="str">
        <f t="shared" si="9"/>
        <v>Mardi</v>
      </c>
      <c r="L11" s="4">
        <f t="shared" si="10"/>
        <v>39892</v>
      </c>
      <c r="M11" s="3" t="str">
        <f t="shared" si="11"/>
        <v>Vendredi</v>
      </c>
      <c r="N11" s="4">
        <f t="shared" si="12"/>
        <v>39926</v>
      </c>
      <c r="O11" s="3" t="str">
        <f t="shared" si="13"/>
        <v>Jeudi</v>
      </c>
      <c r="P11" s="4">
        <f t="shared" si="14"/>
        <v>39956</v>
      </c>
      <c r="Q11" s="3" t="str">
        <f t="shared" si="15"/>
        <v>Samedi</v>
      </c>
      <c r="R11" s="4">
        <f t="shared" si="16"/>
        <v>39967</v>
      </c>
      <c r="S11" s="3" t="str">
        <f t="shared" si="17"/>
        <v>Mercredi</v>
      </c>
      <c r="T11" s="4">
        <f t="shared" si="18"/>
        <v>39977</v>
      </c>
      <c r="U11" s="3" t="str">
        <f t="shared" si="19"/>
        <v>Samedi</v>
      </c>
      <c r="V11" s="4">
        <f t="shared" si="20"/>
        <v>39981</v>
      </c>
      <c r="W11" s="3" t="str">
        <f t="shared" si="21"/>
        <v>Mercredi</v>
      </c>
      <c r="X11" s="4">
        <f t="shared" si="22"/>
        <v>39985</v>
      </c>
      <c r="Y11" s="3" t="str">
        <f t="shared" si="23"/>
        <v>Dimanche</v>
      </c>
      <c r="Z11" s="4">
        <f t="shared" si="24"/>
        <v>39988</v>
      </c>
      <c r="AA11" s="3" t="str">
        <f t="shared" si="25"/>
        <v>Mercredi</v>
      </c>
      <c r="AB11" s="4">
        <f t="shared" si="26"/>
        <v>39992</v>
      </c>
      <c r="AC11" s="3" t="str">
        <f t="shared" si="27"/>
        <v>Dimanche</v>
      </c>
      <c r="AD11" s="4">
        <f t="shared" si="28"/>
        <v>39995</v>
      </c>
      <c r="AE11" s="3" t="str">
        <f t="shared" si="29"/>
        <v>Mercredi</v>
      </c>
      <c r="AF11" s="4">
        <f t="shared" si="30"/>
        <v>40002</v>
      </c>
      <c r="AG11" s="3" t="str">
        <f t="shared" si="31"/>
        <v>Mercredi</v>
      </c>
      <c r="AH11" s="4">
        <f t="shared" si="32"/>
        <v>40024</v>
      </c>
      <c r="AI11" s="3" t="str">
        <f t="shared" si="33"/>
        <v>Jeudi</v>
      </c>
      <c r="AJ11" s="4">
        <f t="shared" si="34"/>
        <v>40058</v>
      </c>
      <c r="AK11" s="3" t="str">
        <f t="shared" si="35"/>
        <v>Mercredi</v>
      </c>
      <c r="AL11" s="4">
        <f t="shared" si="36"/>
        <v>40068</v>
      </c>
      <c r="AM11" s="3" t="str">
        <f t="shared" si="37"/>
        <v>Samedi</v>
      </c>
      <c r="AN11" s="4">
        <f t="shared" si="38"/>
        <v>40078</v>
      </c>
      <c r="AO11" s="3" t="str">
        <f t="shared" si="39"/>
        <v>Mardi</v>
      </c>
      <c r="AP11" s="4">
        <f t="shared" si="40"/>
        <v>40087</v>
      </c>
      <c r="AQ11" s="3" t="str">
        <f t="shared" si="41"/>
        <v>Jeudi</v>
      </c>
      <c r="AR11" s="4">
        <f t="shared" si="42"/>
        <v>40113</v>
      </c>
      <c r="AS11" s="3" t="str">
        <f t="shared" si="43"/>
        <v>Mardi</v>
      </c>
      <c r="AT11" s="4">
        <f t="shared" si="44"/>
        <v>40123</v>
      </c>
      <c r="AU11" s="3" t="str">
        <f t="shared" si="45"/>
        <v>Vendredi</v>
      </c>
      <c r="AV11" s="4">
        <f t="shared" si="46"/>
        <v>40124</v>
      </c>
      <c r="AW11" s="3" t="str">
        <f t="shared" si="47"/>
        <v>Samedi</v>
      </c>
      <c r="AX11" s="4">
        <f t="shared" si="48"/>
        <v>40128</v>
      </c>
      <c r="AY11" s="3" t="str">
        <f t="shared" si="49"/>
        <v>Mercredi</v>
      </c>
      <c r="AZ11" s="4">
        <f t="shared" si="50"/>
        <v>40168</v>
      </c>
      <c r="BA11" s="3" t="str">
        <f t="shared" si="51"/>
        <v>Lundi</v>
      </c>
      <c r="BB11" s="4">
        <f t="shared" si="52"/>
        <v>40172</v>
      </c>
      <c r="BC11" s="3" t="str">
        <f t="shared" si="53"/>
        <v>Vendredi</v>
      </c>
    </row>
    <row r="12" spans="1:55" ht="18.75">
      <c r="A12" s="1">
        <v>2010</v>
      </c>
      <c r="B12" s="4">
        <f t="shared" si="0"/>
        <v>40179</v>
      </c>
      <c r="C12" s="3" t="str">
        <f t="shared" si="1"/>
        <v>Vendredi</v>
      </c>
      <c r="D12" s="4">
        <f t="shared" si="2"/>
        <v>40184</v>
      </c>
      <c r="E12" s="3" t="str">
        <f t="shared" si="3"/>
        <v>Mercredi</v>
      </c>
      <c r="F12" s="4">
        <f t="shared" si="4"/>
        <v>40185</v>
      </c>
      <c r="G12" s="3" t="str">
        <f t="shared" si="5"/>
        <v>Jeudi</v>
      </c>
      <c r="H12" s="4">
        <f t="shared" si="6"/>
        <v>40223</v>
      </c>
      <c r="I12" s="3" t="str">
        <f t="shared" si="7"/>
        <v>Dimanche</v>
      </c>
      <c r="J12" s="4">
        <f t="shared" si="8"/>
        <v>40254</v>
      </c>
      <c r="K12" s="3" t="str">
        <f t="shared" si="9"/>
        <v>Mercredi</v>
      </c>
      <c r="L12" s="4">
        <f t="shared" si="10"/>
        <v>40257</v>
      </c>
      <c r="M12" s="3" t="str">
        <f t="shared" si="11"/>
        <v>Samedi</v>
      </c>
      <c r="N12" s="4">
        <f t="shared" si="12"/>
        <v>40291</v>
      </c>
      <c r="O12" s="3" t="str">
        <f t="shared" si="13"/>
        <v>Vendredi</v>
      </c>
      <c r="P12" s="4">
        <f t="shared" si="14"/>
        <v>40321</v>
      </c>
      <c r="Q12" s="3" t="str">
        <f t="shared" si="15"/>
        <v>Dimanche</v>
      </c>
      <c r="R12" s="4">
        <f t="shared" si="16"/>
        <v>40332</v>
      </c>
      <c r="S12" s="3" t="str">
        <f t="shared" si="17"/>
        <v>Jeudi</v>
      </c>
      <c r="T12" s="4">
        <f t="shared" si="18"/>
        <v>40342</v>
      </c>
      <c r="U12" s="3" t="str">
        <f t="shared" si="19"/>
        <v>Dimanche</v>
      </c>
      <c r="V12" s="4">
        <f t="shared" si="20"/>
        <v>40346</v>
      </c>
      <c r="W12" s="3" t="str">
        <f t="shared" si="21"/>
        <v>Jeudi</v>
      </c>
      <c r="X12" s="4">
        <f t="shared" si="22"/>
        <v>40350</v>
      </c>
      <c r="Y12" s="3" t="str">
        <f t="shared" si="23"/>
        <v>Lundi</v>
      </c>
      <c r="Z12" s="4">
        <f t="shared" si="24"/>
        <v>40353</v>
      </c>
      <c r="AA12" s="3" t="str">
        <f t="shared" si="25"/>
        <v>Jeudi</v>
      </c>
      <c r="AB12" s="4">
        <f t="shared" si="26"/>
        <v>40357</v>
      </c>
      <c r="AC12" s="3" t="str">
        <f t="shared" si="27"/>
        <v>Lundi</v>
      </c>
      <c r="AD12" s="4">
        <f t="shared" si="28"/>
        <v>40360</v>
      </c>
      <c r="AE12" s="3" t="str">
        <f t="shared" si="29"/>
        <v>Jeudi</v>
      </c>
      <c r="AF12" s="4">
        <f t="shared" si="30"/>
        <v>40367</v>
      </c>
      <c r="AG12" s="3" t="str">
        <f t="shared" si="31"/>
        <v>Jeudi</v>
      </c>
      <c r="AH12" s="4">
        <f t="shared" si="32"/>
        <v>40389</v>
      </c>
      <c r="AI12" s="3" t="str">
        <f t="shared" si="33"/>
        <v>Vendredi</v>
      </c>
      <c r="AJ12" s="4">
        <f t="shared" si="34"/>
        <v>40423</v>
      </c>
      <c r="AK12" s="3" t="str">
        <f t="shared" si="35"/>
        <v>Jeudi</v>
      </c>
      <c r="AL12" s="4">
        <f t="shared" si="36"/>
        <v>40433</v>
      </c>
      <c r="AM12" s="3" t="str">
        <f t="shared" si="37"/>
        <v>Dimanche</v>
      </c>
      <c r="AN12" s="4">
        <f t="shared" si="38"/>
        <v>40443</v>
      </c>
      <c r="AO12" s="3" t="str">
        <f t="shared" si="39"/>
        <v>Mercredi</v>
      </c>
      <c r="AP12" s="4">
        <f t="shared" si="40"/>
        <v>40452</v>
      </c>
      <c r="AQ12" s="3" t="str">
        <f t="shared" si="41"/>
        <v>Vendredi</v>
      </c>
      <c r="AR12" s="4">
        <f t="shared" si="42"/>
        <v>40478</v>
      </c>
      <c r="AS12" s="3" t="str">
        <f t="shared" si="43"/>
        <v>Mercredi</v>
      </c>
      <c r="AT12" s="4">
        <f t="shared" si="44"/>
        <v>40488</v>
      </c>
      <c r="AU12" s="3" t="str">
        <f t="shared" si="45"/>
        <v>Samedi</v>
      </c>
      <c r="AV12" s="4">
        <f t="shared" si="46"/>
        <v>40489</v>
      </c>
      <c r="AW12" s="3" t="str">
        <f t="shared" si="47"/>
        <v>Dimanche</v>
      </c>
      <c r="AX12" s="4">
        <f t="shared" si="48"/>
        <v>40493</v>
      </c>
      <c r="AY12" s="3" t="str">
        <f t="shared" si="49"/>
        <v>Jeudi</v>
      </c>
      <c r="AZ12" s="4">
        <f t="shared" si="50"/>
        <v>40533</v>
      </c>
      <c r="BA12" s="3" t="str">
        <f t="shared" si="51"/>
        <v>Mardi</v>
      </c>
      <c r="BB12" s="4">
        <f t="shared" si="52"/>
        <v>40537</v>
      </c>
      <c r="BC12" s="3" t="str">
        <f t="shared" si="53"/>
        <v>Samedi</v>
      </c>
    </row>
    <row r="13" spans="1:55" ht="18.75">
      <c r="A13" s="1">
        <v>2011</v>
      </c>
      <c r="B13" s="4">
        <f t="shared" si="0"/>
        <v>40544</v>
      </c>
      <c r="C13" s="3" t="str">
        <f t="shared" si="1"/>
        <v>Samedi</v>
      </c>
      <c r="D13" s="4">
        <f t="shared" si="2"/>
        <v>40549</v>
      </c>
      <c r="E13" s="3" t="str">
        <f t="shared" si="3"/>
        <v>Jeudi</v>
      </c>
      <c r="F13" s="4">
        <f t="shared" si="4"/>
        <v>40550</v>
      </c>
      <c r="G13" s="3" t="str">
        <f t="shared" si="5"/>
        <v>Vendredi</v>
      </c>
      <c r="H13" s="4">
        <f t="shared" si="6"/>
        <v>40588</v>
      </c>
      <c r="I13" s="3" t="str">
        <f t="shared" si="7"/>
        <v>Lundi</v>
      </c>
      <c r="J13" s="4">
        <f t="shared" si="8"/>
        <v>40619</v>
      </c>
      <c r="K13" s="3" t="str">
        <f t="shared" si="9"/>
        <v>Jeudi</v>
      </c>
      <c r="L13" s="4">
        <f t="shared" si="10"/>
        <v>40622</v>
      </c>
      <c r="M13" s="3" t="str">
        <f t="shared" si="11"/>
        <v>Dimanche</v>
      </c>
      <c r="N13" s="4">
        <f t="shared" si="12"/>
        <v>40656</v>
      </c>
      <c r="O13" s="3" t="str">
        <f t="shared" si="13"/>
        <v>Samedi</v>
      </c>
      <c r="P13" s="4">
        <f t="shared" si="14"/>
        <v>40686</v>
      </c>
      <c r="Q13" s="3" t="str">
        <f t="shared" si="15"/>
        <v>Lundi</v>
      </c>
      <c r="R13" s="4">
        <f t="shared" si="16"/>
        <v>40697</v>
      </c>
      <c r="S13" s="3" t="str">
        <f t="shared" si="17"/>
        <v>Vendredi</v>
      </c>
      <c r="T13" s="4">
        <f t="shared" si="18"/>
        <v>40707</v>
      </c>
      <c r="U13" s="3" t="str">
        <f t="shared" si="19"/>
        <v>Lundi</v>
      </c>
      <c r="V13" s="4">
        <f t="shared" si="20"/>
        <v>40711</v>
      </c>
      <c r="W13" s="3" t="str">
        <f t="shared" si="21"/>
        <v>Vendredi</v>
      </c>
      <c r="X13" s="4">
        <f t="shared" si="22"/>
        <v>40715</v>
      </c>
      <c r="Y13" s="3" t="str">
        <f t="shared" si="23"/>
        <v>Mardi</v>
      </c>
      <c r="Z13" s="4">
        <f t="shared" si="24"/>
        <v>40718</v>
      </c>
      <c r="AA13" s="3" t="str">
        <f t="shared" si="25"/>
        <v>Vendredi</v>
      </c>
      <c r="AB13" s="4">
        <f t="shared" si="26"/>
        <v>40722</v>
      </c>
      <c r="AC13" s="3" t="str">
        <f t="shared" si="27"/>
        <v>Mardi</v>
      </c>
      <c r="AD13" s="4">
        <f t="shared" si="28"/>
        <v>40725</v>
      </c>
      <c r="AE13" s="3" t="str">
        <f t="shared" si="29"/>
        <v>Vendredi</v>
      </c>
      <c r="AF13" s="4">
        <f t="shared" si="30"/>
        <v>40732</v>
      </c>
      <c r="AG13" s="3" t="str">
        <f t="shared" si="31"/>
        <v>Vendredi</v>
      </c>
      <c r="AH13" s="4">
        <f t="shared" si="32"/>
        <v>40754</v>
      </c>
      <c r="AI13" s="3" t="str">
        <f t="shared" si="33"/>
        <v>Samedi</v>
      </c>
      <c r="AJ13" s="4">
        <f t="shared" si="34"/>
        <v>40788</v>
      </c>
      <c r="AK13" s="3" t="str">
        <f t="shared" si="35"/>
        <v>Vendredi</v>
      </c>
      <c r="AL13" s="4">
        <f t="shared" si="36"/>
        <v>40798</v>
      </c>
      <c r="AM13" s="3" t="str">
        <f t="shared" si="37"/>
        <v>Lundi</v>
      </c>
      <c r="AN13" s="4">
        <f t="shared" si="38"/>
        <v>40808</v>
      </c>
      <c r="AO13" s="3" t="str">
        <f t="shared" si="39"/>
        <v>Jeudi</v>
      </c>
      <c r="AP13" s="4">
        <f t="shared" si="40"/>
        <v>40817</v>
      </c>
      <c r="AQ13" s="3" t="str">
        <f t="shared" si="41"/>
        <v>Samedi</v>
      </c>
      <c r="AR13" s="4">
        <f t="shared" si="42"/>
        <v>40843</v>
      </c>
      <c r="AS13" s="3" t="str">
        <f t="shared" si="43"/>
        <v>Jeudi</v>
      </c>
      <c r="AT13" s="4">
        <f t="shared" si="44"/>
        <v>40853</v>
      </c>
      <c r="AU13" s="3" t="str">
        <f t="shared" si="45"/>
        <v>Dimanche</v>
      </c>
      <c r="AV13" s="4">
        <f t="shared" si="46"/>
        <v>40854</v>
      </c>
      <c r="AW13" s="3" t="str">
        <f t="shared" si="47"/>
        <v>Lundi</v>
      </c>
      <c r="AX13" s="4">
        <f t="shared" si="48"/>
        <v>40858</v>
      </c>
      <c r="AY13" s="3" t="str">
        <f t="shared" si="49"/>
        <v>Vendredi</v>
      </c>
      <c r="AZ13" s="4">
        <f t="shared" si="50"/>
        <v>40898</v>
      </c>
      <c r="BA13" s="3" t="str">
        <f t="shared" si="51"/>
        <v>Mercredi</v>
      </c>
      <c r="BB13" s="4">
        <f t="shared" si="52"/>
        <v>40902</v>
      </c>
      <c r="BC13" s="3" t="str">
        <f t="shared" si="53"/>
        <v>Dimanche</v>
      </c>
    </row>
    <row r="14" spans="1:55" ht="18.75">
      <c r="A14" s="1">
        <v>2012</v>
      </c>
      <c r="B14" s="4">
        <f t="shared" si="0"/>
        <v>40909</v>
      </c>
      <c r="C14" s="3" t="str">
        <f t="shared" si="1"/>
        <v>Dimanche</v>
      </c>
      <c r="D14" s="4">
        <f t="shared" si="2"/>
        <v>40914</v>
      </c>
      <c r="E14" s="3" t="str">
        <f t="shared" si="3"/>
        <v>Vendredi</v>
      </c>
      <c r="F14" s="4">
        <f t="shared" si="4"/>
        <v>40915</v>
      </c>
      <c r="G14" s="3" t="str">
        <f t="shared" si="5"/>
        <v>Samedi</v>
      </c>
      <c r="H14" s="4">
        <f t="shared" si="6"/>
        <v>40953</v>
      </c>
      <c r="I14" s="3" t="str">
        <f t="shared" si="7"/>
        <v>Mardi</v>
      </c>
      <c r="J14" s="4">
        <f t="shared" si="8"/>
        <v>40985</v>
      </c>
      <c r="K14" s="3" t="str">
        <f t="shared" si="9"/>
        <v>Samedi</v>
      </c>
      <c r="L14" s="4">
        <f t="shared" si="10"/>
        <v>40988</v>
      </c>
      <c r="M14" s="3" t="str">
        <f t="shared" si="11"/>
        <v>Mardi</v>
      </c>
      <c r="N14" s="4">
        <f t="shared" si="12"/>
        <v>41022</v>
      </c>
      <c r="O14" s="3" t="str">
        <f t="shared" si="13"/>
        <v>Lundi</v>
      </c>
      <c r="P14" s="4">
        <f t="shared" si="14"/>
        <v>41052</v>
      </c>
      <c r="Q14" s="3" t="str">
        <f t="shared" si="15"/>
        <v>Mercredi</v>
      </c>
      <c r="R14" s="4">
        <f t="shared" si="16"/>
        <v>41063</v>
      </c>
      <c r="S14" s="3" t="str">
        <f t="shared" si="17"/>
        <v>Dimanche</v>
      </c>
      <c r="T14" s="4">
        <f t="shared" si="18"/>
        <v>41073</v>
      </c>
      <c r="U14" s="3" t="str">
        <f t="shared" si="19"/>
        <v>Mercredi</v>
      </c>
      <c r="V14" s="4">
        <f t="shared" si="20"/>
        <v>41077</v>
      </c>
      <c r="W14" s="3" t="str">
        <f t="shared" si="21"/>
        <v>Dimanche</v>
      </c>
      <c r="X14" s="4">
        <f t="shared" si="22"/>
        <v>41081</v>
      </c>
      <c r="Y14" s="3" t="str">
        <f t="shared" si="23"/>
        <v>Jeudi</v>
      </c>
      <c r="Z14" s="4">
        <f t="shared" si="24"/>
        <v>41084</v>
      </c>
      <c r="AA14" s="3" t="str">
        <f t="shared" si="25"/>
        <v>Dimanche</v>
      </c>
      <c r="AB14" s="4">
        <f t="shared" si="26"/>
        <v>41088</v>
      </c>
      <c r="AC14" s="3" t="str">
        <f t="shared" si="27"/>
        <v>Jeudi</v>
      </c>
      <c r="AD14" s="4">
        <f t="shared" si="28"/>
        <v>41091</v>
      </c>
      <c r="AE14" s="3" t="str">
        <f t="shared" si="29"/>
        <v>Dimanche</v>
      </c>
      <c r="AF14" s="4">
        <f t="shared" si="30"/>
        <v>41098</v>
      </c>
      <c r="AG14" s="3" t="str">
        <f t="shared" si="31"/>
        <v>Dimanche</v>
      </c>
      <c r="AH14" s="4">
        <f t="shared" si="32"/>
        <v>41120</v>
      </c>
      <c r="AI14" s="3" t="str">
        <f t="shared" si="33"/>
        <v>Lundi</v>
      </c>
      <c r="AJ14" s="4">
        <f t="shared" si="34"/>
        <v>41154</v>
      </c>
      <c r="AK14" s="3" t="str">
        <f t="shared" si="35"/>
        <v>Dimanche</v>
      </c>
      <c r="AL14" s="4">
        <f t="shared" si="36"/>
        <v>41164</v>
      </c>
      <c r="AM14" s="3" t="str">
        <f t="shared" si="37"/>
        <v>Mercredi</v>
      </c>
      <c r="AN14" s="4">
        <f t="shared" si="38"/>
        <v>41174</v>
      </c>
      <c r="AO14" s="3" t="str">
        <f t="shared" si="39"/>
        <v>Samedi</v>
      </c>
      <c r="AP14" s="4">
        <f t="shared" si="40"/>
        <v>41183</v>
      </c>
      <c r="AQ14" s="3" t="str">
        <f t="shared" si="41"/>
        <v>Lundi</v>
      </c>
      <c r="AR14" s="4">
        <f t="shared" si="42"/>
        <v>41209</v>
      </c>
      <c r="AS14" s="3" t="str">
        <f t="shared" si="43"/>
        <v>Samedi</v>
      </c>
      <c r="AT14" s="4">
        <f t="shared" si="44"/>
        <v>41219</v>
      </c>
      <c r="AU14" s="3" t="str">
        <f t="shared" si="45"/>
        <v>Mardi</v>
      </c>
      <c r="AV14" s="4">
        <f t="shared" si="46"/>
        <v>41220</v>
      </c>
      <c r="AW14" s="3" t="str">
        <f t="shared" si="47"/>
        <v>Mercredi</v>
      </c>
      <c r="AX14" s="4">
        <f t="shared" si="48"/>
        <v>41224</v>
      </c>
      <c r="AY14" s="3" t="str">
        <f t="shared" si="49"/>
        <v>Dimanche</v>
      </c>
      <c r="AZ14" s="4">
        <f t="shared" si="50"/>
        <v>41264</v>
      </c>
      <c r="BA14" s="3" t="str">
        <f t="shared" si="51"/>
        <v>Vendredi</v>
      </c>
      <c r="BB14" s="4">
        <f t="shared" si="52"/>
        <v>41268</v>
      </c>
      <c r="BC14" s="3" t="str">
        <f t="shared" si="53"/>
        <v>Mardi</v>
      </c>
    </row>
    <row r="15" spans="1:55" ht="18.75">
      <c r="A15" s="1">
        <v>2016</v>
      </c>
      <c r="B15" s="4">
        <f t="shared" si="0"/>
        <v>42370</v>
      </c>
      <c r="C15" s="3" t="str">
        <f t="shared" si="1"/>
        <v>Vendredi</v>
      </c>
      <c r="D15" s="4">
        <f t="shared" si="2"/>
        <v>42375</v>
      </c>
      <c r="E15" s="3" t="str">
        <f t="shared" si="3"/>
        <v>Mercredi</v>
      </c>
      <c r="F15" s="4">
        <f t="shared" si="4"/>
        <v>42376</v>
      </c>
      <c r="G15" s="3" t="str">
        <f t="shared" si="5"/>
        <v>Jeudi</v>
      </c>
      <c r="H15" s="4">
        <f t="shared" si="6"/>
        <v>42414</v>
      </c>
      <c r="I15" s="3" t="str">
        <f t="shared" si="7"/>
        <v>Dimanche</v>
      </c>
      <c r="J15" s="4">
        <f t="shared" si="8"/>
        <v>42446</v>
      </c>
      <c r="K15" s="3" t="str">
        <f t="shared" si="9"/>
        <v>Jeudi</v>
      </c>
      <c r="L15" s="4">
        <f t="shared" si="10"/>
        <v>42449</v>
      </c>
      <c r="M15" s="3" t="str">
        <f t="shared" si="11"/>
        <v>Dimanche</v>
      </c>
      <c r="N15" s="4">
        <f t="shared" si="12"/>
        <v>42483</v>
      </c>
      <c r="O15" s="3" t="str">
        <f t="shared" si="13"/>
        <v>Samedi</v>
      </c>
      <c r="P15" s="4">
        <f t="shared" si="14"/>
        <v>42513</v>
      </c>
      <c r="Q15" s="3" t="str">
        <f t="shared" si="15"/>
        <v>Lundi</v>
      </c>
      <c r="R15" s="4">
        <f t="shared" si="16"/>
        <v>42524</v>
      </c>
      <c r="S15" s="3" t="str">
        <f t="shared" si="17"/>
        <v>Vendredi</v>
      </c>
      <c r="T15" s="4">
        <f t="shared" si="18"/>
        <v>42534</v>
      </c>
      <c r="U15" s="3" t="str">
        <f t="shared" si="19"/>
        <v>Lundi</v>
      </c>
      <c r="V15" s="4">
        <f t="shared" si="20"/>
        <v>42538</v>
      </c>
      <c r="W15" s="3" t="str">
        <f t="shared" si="21"/>
        <v>Vendredi</v>
      </c>
      <c r="X15" s="4">
        <f t="shared" si="22"/>
        <v>42542</v>
      </c>
      <c r="Y15" s="3" t="str">
        <f t="shared" si="23"/>
        <v>Mardi</v>
      </c>
      <c r="Z15" s="4">
        <f t="shared" si="24"/>
        <v>42545</v>
      </c>
      <c r="AA15" s="3" t="str">
        <f t="shared" si="25"/>
        <v>Vendredi</v>
      </c>
      <c r="AB15" s="4">
        <f t="shared" si="26"/>
        <v>42549</v>
      </c>
      <c r="AC15" s="3" t="str">
        <f t="shared" si="27"/>
        <v>Mardi</v>
      </c>
      <c r="AD15" s="4">
        <f t="shared" si="28"/>
        <v>42552</v>
      </c>
      <c r="AE15" s="3" t="str">
        <f t="shared" si="29"/>
        <v>Vendredi</v>
      </c>
      <c r="AF15" s="4">
        <f t="shared" si="30"/>
        <v>42559</v>
      </c>
      <c r="AG15" s="3" t="str">
        <f t="shared" si="31"/>
        <v>Vendredi</v>
      </c>
      <c r="AH15" s="4">
        <f t="shared" si="32"/>
        <v>42581</v>
      </c>
      <c r="AI15" s="3" t="str">
        <f t="shared" si="33"/>
        <v>Samedi</v>
      </c>
      <c r="AJ15" s="4">
        <f t="shared" si="34"/>
        <v>42615</v>
      </c>
      <c r="AK15" s="3" t="str">
        <f t="shared" si="35"/>
        <v>Vendredi</v>
      </c>
      <c r="AL15" s="4">
        <f t="shared" si="36"/>
        <v>42625</v>
      </c>
      <c r="AM15" s="3" t="str">
        <f t="shared" si="37"/>
        <v>Lundi</v>
      </c>
      <c r="AN15" s="4">
        <f t="shared" si="38"/>
        <v>42635</v>
      </c>
      <c r="AO15" s="3" t="str">
        <f t="shared" si="39"/>
        <v>Jeudi</v>
      </c>
      <c r="AP15" s="4">
        <f t="shared" si="40"/>
        <v>42644</v>
      </c>
      <c r="AQ15" s="3" t="str">
        <f t="shared" si="41"/>
        <v>Samedi</v>
      </c>
      <c r="AR15" s="4">
        <f t="shared" si="42"/>
        <v>42670</v>
      </c>
      <c r="AS15" s="3" t="str">
        <f t="shared" si="43"/>
        <v>Jeudi</v>
      </c>
      <c r="AT15" s="4">
        <f t="shared" si="44"/>
        <v>42680</v>
      </c>
      <c r="AU15" s="3" t="str">
        <f t="shared" si="45"/>
        <v>Dimanche</v>
      </c>
      <c r="AV15" s="4">
        <f t="shared" si="46"/>
        <v>42681</v>
      </c>
      <c r="AW15" s="3" t="str">
        <f t="shared" si="47"/>
        <v>Lundi</v>
      </c>
      <c r="AX15" s="4">
        <f t="shared" si="48"/>
        <v>42685</v>
      </c>
      <c r="AY15" s="3" t="str">
        <f t="shared" si="49"/>
        <v>Vendredi</v>
      </c>
      <c r="AZ15" s="4">
        <f t="shared" si="50"/>
        <v>42725</v>
      </c>
      <c r="BA15" s="3" t="str">
        <f t="shared" si="51"/>
        <v>Mercredi</v>
      </c>
      <c r="BB15" s="4">
        <f t="shared" si="52"/>
        <v>42729</v>
      </c>
      <c r="BC15" s="3" t="str">
        <f t="shared" si="53"/>
        <v>Dimanche</v>
      </c>
    </row>
    <row r="16" spans="1:55" ht="18.75">
      <c r="A16" s="1">
        <v>2020</v>
      </c>
      <c r="B16" s="4">
        <f t="shared" si="0"/>
        <v>43831</v>
      </c>
      <c r="C16" s="3" t="str">
        <f t="shared" si="1"/>
        <v>Mercredi</v>
      </c>
      <c r="D16" s="4">
        <f t="shared" si="2"/>
        <v>43836</v>
      </c>
      <c r="E16" s="3" t="str">
        <f t="shared" si="3"/>
        <v>Lundi</v>
      </c>
      <c r="F16" s="4">
        <f t="shared" si="4"/>
        <v>43837</v>
      </c>
      <c r="G16" s="3" t="str">
        <f t="shared" si="5"/>
        <v>Mardi</v>
      </c>
      <c r="H16" s="4">
        <f t="shared" si="6"/>
        <v>43875</v>
      </c>
      <c r="I16" s="3" t="str">
        <f t="shared" si="7"/>
        <v>Vendredi</v>
      </c>
      <c r="J16" s="4">
        <f t="shared" si="8"/>
        <v>43907</v>
      </c>
      <c r="K16" s="3" t="str">
        <f t="shared" si="9"/>
        <v>Mardi</v>
      </c>
      <c r="L16" s="4">
        <f t="shared" si="10"/>
        <v>43910</v>
      </c>
      <c r="M16" s="3" t="str">
        <f t="shared" si="11"/>
        <v>Vendredi</v>
      </c>
      <c r="N16" s="4">
        <f t="shared" si="12"/>
        <v>43944</v>
      </c>
      <c r="O16" s="3" t="str">
        <f t="shared" si="13"/>
        <v>Jeudi</v>
      </c>
      <c r="P16" s="4">
        <f t="shared" si="14"/>
        <v>43974</v>
      </c>
      <c r="Q16" s="3" t="str">
        <f t="shared" si="15"/>
        <v>Samedi</v>
      </c>
      <c r="R16" s="4">
        <f t="shared" si="16"/>
        <v>43985</v>
      </c>
      <c r="S16" s="3" t="str">
        <f t="shared" si="17"/>
        <v>Mercredi</v>
      </c>
      <c r="T16" s="4">
        <f t="shared" si="18"/>
        <v>43995</v>
      </c>
      <c r="U16" s="3" t="str">
        <f t="shared" si="19"/>
        <v>Samedi</v>
      </c>
      <c r="V16" s="4">
        <f t="shared" si="20"/>
        <v>43999</v>
      </c>
      <c r="W16" s="3" t="str">
        <f t="shared" si="21"/>
        <v>Mercredi</v>
      </c>
      <c r="X16" s="4">
        <f t="shared" si="22"/>
        <v>44003</v>
      </c>
      <c r="Y16" s="3" t="str">
        <f t="shared" si="23"/>
        <v>Dimanche</v>
      </c>
      <c r="Z16" s="4">
        <f t="shared" si="24"/>
        <v>44006</v>
      </c>
      <c r="AA16" s="3" t="str">
        <f t="shared" si="25"/>
        <v>Mercredi</v>
      </c>
      <c r="AB16" s="4">
        <f t="shared" si="26"/>
        <v>44010</v>
      </c>
      <c r="AC16" s="3" t="str">
        <f t="shared" si="27"/>
        <v>Dimanche</v>
      </c>
      <c r="AD16" s="4">
        <f t="shared" si="28"/>
        <v>44013</v>
      </c>
      <c r="AE16" s="3" t="str">
        <f t="shared" si="29"/>
        <v>Mercredi</v>
      </c>
      <c r="AF16" s="4">
        <f t="shared" si="30"/>
        <v>44020</v>
      </c>
      <c r="AG16" s="3" t="str">
        <f t="shared" si="31"/>
        <v>Mercredi</v>
      </c>
      <c r="AH16" s="4">
        <f t="shared" si="32"/>
        <v>44042</v>
      </c>
      <c r="AI16" s="3" t="str">
        <f t="shared" si="33"/>
        <v>Jeudi</v>
      </c>
      <c r="AJ16" s="4">
        <f t="shared" si="34"/>
        <v>44076</v>
      </c>
      <c r="AK16" s="3" t="str">
        <f t="shared" si="35"/>
        <v>Mercredi</v>
      </c>
      <c r="AL16" s="4">
        <f t="shared" si="36"/>
        <v>44086</v>
      </c>
      <c r="AM16" s="3" t="str">
        <f t="shared" si="37"/>
        <v>Samedi</v>
      </c>
      <c r="AN16" s="4">
        <f t="shared" si="38"/>
        <v>44096</v>
      </c>
      <c r="AO16" s="3" t="str">
        <f t="shared" si="39"/>
        <v>Mardi</v>
      </c>
      <c r="AP16" s="4">
        <f t="shared" si="40"/>
        <v>44105</v>
      </c>
      <c r="AQ16" s="3" t="str">
        <f t="shared" si="41"/>
        <v>Jeudi</v>
      </c>
      <c r="AR16" s="4">
        <f t="shared" si="42"/>
        <v>44131</v>
      </c>
      <c r="AS16" s="3" t="str">
        <f t="shared" si="43"/>
        <v>Mardi</v>
      </c>
      <c r="AT16" s="4">
        <f t="shared" si="44"/>
        <v>44141</v>
      </c>
      <c r="AU16" s="3" t="str">
        <f t="shared" si="45"/>
        <v>Vendredi</v>
      </c>
      <c r="AV16" s="4">
        <f t="shared" si="46"/>
        <v>44142</v>
      </c>
      <c r="AW16" s="3" t="str">
        <f t="shared" si="47"/>
        <v>Samedi</v>
      </c>
      <c r="AX16" s="4">
        <f t="shared" si="48"/>
        <v>44146</v>
      </c>
      <c r="AY16" s="3" t="str">
        <f t="shared" si="49"/>
        <v>Mercredi</v>
      </c>
      <c r="AZ16" s="4">
        <f t="shared" si="50"/>
        <v>44186</v>
      </c>
      <c r="BA16" s="3" t="str">
        <f t="shared" si="51"/>
        <v>Lundi</v>
      </c>
      <c r="BB16" s="4">
        <f t="shared" si="52"/>
        <v>44190</v>
      </c>
      <c r="BC16" s="3" t="str">
        <f t="shared" si="53"/>
        <v>Vendredi</v>
      </c>
    </row>
    <row r="17" spans="1:55" ht="18.75">
      <c r="A17" s="1">
        <v>2024</v>
      </c>
      <c r="B17" s="4">
        <f t="shared" si="0"/>
        <v>45292</v>
      </c>
      <c r="C17" s="3" t="str">
        <f t="shared" si="1"/>
        <v>Lundi</v>
      </c>
      <c r="D17" s="4">
        <f t="shared" si="2"/>
        <v>45297</v>
      </c>
      <c r="E17" s="3" t="str">
        <f t="shared" si="3"/>
        <v>Samedi</v>
      </c>
      <c r="F17" s="4">
        <f t="shared" si="4"/>
        <v>45298</v>
      </c>
      <c r="G17" s="3" t="str">
        <f t="shared" si="5"/>
        <v>Dimanche</v>
      </c>
      <c r="H17" s="4">
        <f t="shared" si="6"/>
        <v>45336</v>
      </c>
      <c r="I17" s="3" t="str">
        <f t="shared" si="7"/>
        <v>Mercredi</v>
      </c>
      <c r="J17" s="4">
        <f t="shared" si="8"/>
        <v>45368</v>
      </c>
      <c r="K17" s="3" t="str">
        <f t="shared" si="9"/>
        <v>Dimanche</v>
      </c>
      <c r="L17" s="4">
        <f t="shared" si="10"/>
        <v>45371</v>
      </c>
      <c r="M17" s="3" t="str">
        <f t="shared" si="11"/>
        <v>Mercredi</v>
      </c>
      <c r="N17" s="4">
        <f t="shared" si="12"/>
        <v>45405</v>
      </c>
      <c r="O17" s="3" t="str">
        <f t="shared" si="13"/>
        <v>Mardi</v>
      </c>
      <c r="P17" s="4">
        <f t="shared" si="14"/>
        <v>45435</v>
      </c>
      <c r="Q17" s="3" t="str">
        <f t="shared" si="15"/>
        <v>Jeudi</v>
      </c>
      <c r="R17" s="4">
        <f t="shared" si="16"/>
        <v>45446</v>
      </c>
      <c r="S17" s="3" t="str">
        <f t="shared" si="17"/>
        <v>Lundi</v>
      </c>
      <c r="T17" s="4">
        <f t="shared" si="18"/>
        <v>45456</v>
      </c>
      <c r="U17" s="3" t="str">
        <f t="shared" si="19"/>
        <v>Jeudi</v>
      </c>
      <c r="V17" s="4">
        <f t="shared" si="20"/>
        <v>45460</v>
      </c>
      <c r="W17" s="3" t="str">
        <f t="shared" si="21"/>
        <v>Lundi</v>
      </c>
      <c r="X17" s="4">
        <f t="shared" si="22"/>
        <v>45464</v>
      </c>
      <c r="Y17" s="3" t="str">
        <f t="shared" si="23"/>
        <v>Vendredi</v>
      </c>
      <c r="Z17" s="4">
        <f t="shared" si="24"/>
        <v>45467</v>
      </c>
      <c r="AA17" s="3" t="str">
        <f t="shared" si="25"/>
        <v>Lundi</v>
      </c>
      <c r="AB17" s="4">
        <f t="shared" si="26"/>
        <v>45471</v>
      </c>
      <c r="AC17" s="3" t="str">
        <f t="shared" si="27"/>
        <v>Vendredi</v>
      </c>
      <c r="AD17" s="4">
        <f t="shared" si="28"/>
        <v>45474</v>
      </c>
      <c r="AE17" s="3" t="str">
        <f t="shared" si="29"/>
        <v>Lundi</v>
      </c>
      <c r="AF17" s="4">
        <f t="shared" si="30"/>
        <v>45481</v>
      </c>
      <c r="AG17" s="3" t="str">
        <f t="shared" si="31"/>
        <v>Lundi</v>
      </c>
      <c r="AH17" s="4">
        <f t="shared" si="32"/>
        <v>45503</v>
      </c>
      <c r="AI17" s="3" t="str">
        <f t="shared" si="33"/>
        <v>Mardi</v>
      </c>
      <c r="AJ17" s="4">
        <f t="shared" si="34"/>
        <v>45537</v>
      </c>
      <c r="AK17" s="3" t="str">
        <f t="shared" si="35"/>
        <v>Lundi</v>
      </c>
      <c r="AL17" s="4">
        <f t="shared" si="36"/>
        <v>45547</v>
      </c>
      <c r="AM17" s="3" t="str">
        <f t="shared" si="37"/>
        <v>Jeudi</v>
      </c>
      <c r="AN17" s="4">
        <f t="shared" si="38"/>
        <v>45557</v>
      </c>
      <c r="AO17" s="3" t="str">
        <f t="shared" si="39"/>
        <v>Dimanche</v>
      </c>
      <c r="AP17" s="4">
        <f t="shared" si="40"/>
        <v>45566</v>
      </c>
      <c r="AQ17" s="3" t="str">
        <f t="shared" si="41"/>
        <v>Mardi</v>
      </c>
      <c r="AR17" s="4">
        <f t="shared" si="42"/>
        <v>45592</v>
      </c>
      <c r="AS17" s="3" t="str">
        <f t="shared" si="43"/>
        <v>Dimanche</v>
      </c>
      <c r="AT17" s="4">
        <f t="shared" si="44"/>
        <v>45602</v>
      </c>
      <c r="AU17" s="3" t="str">
        <f t="shared" si="45"/>
        <v>Mercredi</v>
      </c>
      <c r="AV17" s="4">
        <f t="shared" si="46"/>
        <v>45603</v>
      </c>
      <c r="AW17" s="3" t="str">
        <f t="shared" si="47"/>
        <v>Jeudi</v>
      </c>
      <c r="AX17" s="4">
        <f t="shared" si="48"/>
        <v>45607</v>
      </c>
      <c r="AY17" s="3" t="str">
        <f t="shared" si="49"/>
        <v>Lundi</v>
      </c>
      <c r="AZ17" s="4">
        <f t="shared" si="50"/>
        <v>45647</v>
      </c>
      <c r="BA17" s="3" t="str">
        <f t="shared" si="51"/>
        <v>Samedi</v>
      </c>
      <c r="BB17" s="4">
        <f t="shared" si="52"/>
        <v>45651</v>
      </c>
      <c r="BC17" s="3" t="str">
        <f t="shared" si="53"/>
        <v>Mercredi</v>
      </c>
    </row>
    <row r="18" spans="1:55" ht="18.75">
      <c r="A18" s="1">
        <v>2028</v>
      </c>
      <c r="B18" s="4">
        <f t="shared" si="0"/>
        <v>46753</v>
      </c>
      <c r="C18" s="3" t="str">
        <f t="shared" si="1"/>
        <v>Samedi</v>
      </c>
      <c r="D18" s="4">
        <f t="shared" si="2"/>
        <v>46758</v>
      </c>
      <c r="E18" s="3" t="str">
        <f t="shared" si="3"/>
        <v>Jeudi</v>
      </c>
      <c r="F18" s="4">
        <f t="shared" si="4"/>
        <v>46759</v>
      </c>
      <c r="G18" s="3" t="str">
        <f t="shared" si="5"/>
        <v>Vendredi</v>
      </c>
      <c r="H18" s="4">
        <f t="shared" si="6"/>
        <v>46797</v>
      </c>
      <c r="I18" s="3" t="str">
        <f t="shared" si="7"/>
        <v>Lundi</v>
      </c>
      <c r="J18" s="4">
        <f t="shared" si="8"/>
        <v>46829</v>
      </c>
      <c r="K18" s="3" t="str">
        <f t="shared" si="9"/>
        <v>Vendredi</v>
      </c>
      <c r="L18" s="4">
        <f t="shared" si="10"/>
        <v>46832</v>
      </c>
      <c r="M18" s="3" t="str">
        <f t="shared" si="11"/>
        <v>Lundi</v>
      </c>
      <c r="N18" s="4">
        <f t="shared" si="12"/>
        <v>46866</v>
      </c>
      <c r="O18" s="3" t="str">
        <f t="shared" si="13"/>
        <v>Dimanche</v>
      </c>
      <c r="P18" s="4">
        <f t="shared" si="14"/>
        <v>46896</v>
      </c>
      <c r="Q18" s="3" t="str">
        <f t="shared" si="15"/>
        <v>Mardi</v>
      </c>
      <c r="R18" s="4">
        <f t="shared" si="16"/>
        <v>46907</v>
      </c>
      <c r="S18" s="3" t="str">
        <f t="shared" si="17"/>
        <v>Samedi</v>
      </c>
      <c r="T18" s="4">
        <f t="shared" si="18"/>
        <v>46917</v>
      </c>
      <c r="U18" s="3" t="str">
        <f t="shared" si="19"/>
        <v>Mardi</v>
      </c>
      <c r="V18" s="4">
        <f t="shared" si="20"/>
        <v>46921</v>
      </c>
      <c r="W18" s="3" t="str">
        <f t="shared" si="21"/>
        <v>Samedi</v>
      </c>
      <c r="X18" s="4">
        <f t="shared" si="22"/>
        <v>46925</v>
      </c>
      <c r="Y18" s="3" t="str">
        <f t="shared" si="23"/>
        <v>Mercredi</v>
      </c>
      <c r="Z18" s="4">
        <f t="shared" si="24"/>
        <v>46928</v>
      </c>
      <c r="AA18" s="3" t="str">
        <f t="shared" si="25"/>
        <v>Samedi</v>
      </c>
      <c r="AB18" s="4">
        <f t="shared" si="26"/>
        <v>46932</v>
      </c>
      <c r="AC18" s="3" t="str">
        <f t="shared" si="27"/>
        <v>Mercredi</v>
      </c>
      <c r="AD18" s="4">
        <f t="shared" si="28"/>
        <v>46935</v>
      </c>
      <c r="AE18" s="3" t="str">
        <f t="shared" si="29"/>
        <v>Samedi</v>
      </c>
      <c r="AF18" s="4">
        <f t="shared" si="30"/>
        <v>46942</v>
      </c>
      <c r="AG18" s="3" t="str">
        <f t="shared" si="31"/>
        <v>Samedi</v>
      </c>
      <c r="AH18" s="4">
        <f t="shared" si="32"/>
        <v>46964</v>
      </c>
      <c r="AI18" s="3" t="str">
        <f t="shared" si="33"/>
        <v>Dimanche</v>
      </c>
      <c r="AJ18" s="4">
        <f t="shared" si="34"/>
        <v>46998</v>
      </c>
      <c r="AK18" s="3" t="str">
        <f t="shared" si="35"/>
        <v>Samedi</v>
      </c>
      <c r="AL18" s="4">
        <f t="shared" si="36"/>
        <v>47008</v>
      </c>
      <c r="AM18" s="3" t="str">
        <f t="shared" si="37"/>
        <v>Mardi</v>
      </c>
      <c r="AN18" s="4">
        <f t="shared" si="38"/>
        <v>47018</v>
      </c>
      <c r="AO18" s="3" t="str">
        <f t="shared" si="39"/>
        <v>Vendredi</v>
      </c>
      <c r="AP18" s="4">
        <f t="shared" si="40"/>
        <v>47027</v>
      </c>
      <c r="AQ18" s="3" t="str">
        <f t="shared" si="41"/>
        <v>Dimanche</v>
      </c>
      <c r="AR18" s="4">
        <f t="shared" si="42"/>
        <v>47053</v>
      </c>
      <c r="AS18" s="3" t="str">
        <f t="shared" si="43"/>
        <v>Vendredi</v>
      </c>
      <c r="AT18" s="4">
        <f t="shared" si="44"/>
        <v>47063</v>
      </c>
      <c r="AU18" s="3" t="str">
        <f t="shared" si="45"/>
        <v>Lundi</v>
      </c>
      <c r="AV18" s="4">
        <f t="shared" si="46"/>
        <v>47064</v>
      </c>
      <c r="AW18" s="3" t="str">
        <f t="shared" si="47"/>
        <v>Mardi</v>
      </c>
      <c r="AX18" s="4">
        <f t="shared" si="48"/>
        <v>47068</v>
      </c>
      <c r="AY18" s="3" t="str">
        <f t="shared" si="49"/>
        <v>Samedi</v>
      </c>
      <c r="AZ18" s="4">
        <f t="shared" si="50"/>
        <v>47108</v>
      </c>
      <c r="BA18" s="3" t="str">
        <f t="shared" si="51"/>
        <v>Jeudi</v>
      </c>
      <c r="BB18" s="4">
        <f t="shared" si="52"/>
        <v>47112</v>
      </c>
      <c r="BC18" s="3" t="str">
        <f t="shared" si="53"/>
        <v>Lundi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21"/>
  <sheetViews>
    <sheetView workbookViewId="0" topLeftCell="A1">
      <selection activeCell="A2" sqref="A2"/>
    </sheetView>
  </sheetViews>
  <sheetFormatPr defaultColWidth="11.00390625" defaultRowHeight="15.75"/>
  <cols>
    <col min="1" max="1" width="13.25390625" style="8" customWidth="1"/>
    <col min="2" max="2" width="12.875" style="8" customWidth="1"/>
    <col min="3" max="3" width="15.00390625" style="8" customWidth="1"/>
    <col min="4" max="4" width="14.50390625" style="8" customWidth="1"/>
    <col min="5" max="6" width="12.875" style="8" customWidth="1"/>
    <col min="7" max="7" width="10.875" style="8" customWidth="1"/>
    <col min="8" max="8" width="15.375" style="8" customWidth="1"/>
    <col min="9" max="9" width="16.50390625" style="8" customWidth="1"/>
    <col min="10" max="10" width="15.25390625" style="8" customWidth="1"/>
    <col min="11" max="11" width="13.25390625" style="8" customWidth="1"/>
    <col min="12" max="12" width="12.375" style="8" customWidth="1"/>
    <col min="13" max="13" width="13.125" style="8" customWidth="1"/>
    <col min="14" max="14" width="13.375" style="8" customWidth="1"/>
    <col min="15" max="16384" width="11.00390625" style="8" customWidth="1"/>
  </cols>
  <sheetData>
    <row r="2" spans="2:5" ht="15.75">
      <c r="B2" s="10" t="s">
        <v>34</v>
      </c>
      <c r="C2" s="10" t="s">
        <v>35</v>
      </c>
      <c r="D2" s="10" t="s">
        <v>36</v>
      </c>
      <c r="E2" s="10" t="s">
        <v>37</v>
      </c>
    </row>
    <row r="3" spans="1:5" ht="15.75">
      <c r="A3" s="9" t="s">
        <v>0</v>
      </c>
      <c r="B3" s="7" t="s">
        <v>33</v>
      </c>
      <c r="C3" s="7" t="s">
        <v>24</v>
      </c>
      <c r="D3" s="7" t="s">
        <v>25</v>
      </c>
      <c r="E3" s="7" t="s">
        <v>23</v>
      </c>
    </row>
    <row r="4" spans="1:5" ht="15.75">
      <c r="A4" s="7">
        <v>2000</v>
      </c>
      <c r="B4" s="11" t="s">
        <v>27</v>
      </c>
      <c r="C4" s="11" t="s">
        <v>29</v>
      </c>
      <c r="D4" s="11" t="s">
        <v>32</v>
      </c>
      <c r="E4" s="11" t="s">
        <v>30</v>
      </c>
    </row>
    <row r="5" spans="1:5" ht="15.75">
      <c r="A5" s="7">
        <v>2001</v>
      </c>
      <c r="B5" s="11" t="s">
        <v>28</v>
      </c>
      <c r="C5" s="11" t="s">
        <v>30</v>
      </c>
      <c r="D5" s="11" t="s">
        <v>26</v>
      </c>
      <c r="E5" s="11" t="s">
        <v>32</v>
      </c>
    </row>
    <row r="6" spans="1:5" ht="15.75">
      <c r="A6" s="7">
        <v>2002</v>
      </c>
      <c r="B6" s="11" t="s">
        <v>29</v>
      </c>
      <c r="C6" s="11" t="s">
        <v>32</v>
      </c>
      <c r="D6" s="11" t="s">
        <v>31</v>
      </c>
      <c r="E6" s="11" t="s">
        <v>26</v>
      </c>
    </row>
    <row r="7" spans="1:5" ht="15.75">
      <c r="A7" s="7">
        <v>2003</v>
      </c>
      <c r="B7" s="11" t="s">
        <v>30</v>
      </c>
      <c r="C7" s="11" t="s">
        <v>26</v>
      </c>
      <c r="D7" s="11" t="s">
        <v>27</v>
      </c>
      <c r="E7" s="11" t="s">
        <v>31</v>
      </c>
    </row>
    <row r="8" spans="1:5" ht="15.75">
      <c r="A8" s="7">
        <v>2004</v>
      </c>
      <c r="B8" s="11" t="s">
        <v>26</v>
      </c>
      <c r="C8" s="11" t="s">
        <v>27</v>
      </c>
      <c r="D8" s="11" t="s">
        <v>29</v>
      </c>
      <c r="E8" s="11" t="s">
        <v>28</v>
      </c>
    </row>
    <row r="9" spans="1:5" ht="15.75">
      <c r="A9" s="7">
        <v>2005</v>
      </c>
      <c r="B9" s="11" t="s">
        <v>31</v>
      </c>
      <c r="C9" s="11" t="s">
        <v>28</v>
      </c>
      <c r="D9" s="11" t="s">
        <v>30</v>
      </c>
      <c r="E9" s="11" t="s">
        <v>29</v>
      </c>
    </row>
    <row r="10" spans="1:5" ht="15.75">
      <c r="A10" s="7">
        <v>2006</v>
      </c>
      <c r="B10" s="11" t="s">
        <v>27</v>
      </c>
      <c r="C10" s="11" t="s">
        <v>29</v>
      </c>
      <c r="D10" s="11" t="s">
        <v>32</v>
      </c>
      <c r="E10" s="11" t="s">
        <v>30</v>
      </c>
    </row>
    <row r="11" spans="1:5" ht="15.75">
      <c r="A11" s="7">
        <v>2007</v>
      </c>
      <c r="B11" s="11" t="s">
        <v>28</v>
      </c>
      <c r="C11" s="11" t="s">
        <v>30</v>
      </c>
      <c r="D11" s="11" t="s">
        <v>26</v>
      </c>
      <c r="E11" s="11" t="s">
        <v>32</v>
      </c>
    </row>
    <row r="12" spans="1:5" ht="15.75">
      <c r="A12" s="7">
        <v>2008</v>
      </c>
      <c r="B12" s="11" t="s">
        <v>30</v>
      </c>
      <c r="C12" s="11" t="s">
        <v>26</v>
      </c>
      <c r="D12" s="11" t="s">
        <v>27</v>
      </c>
      <c r="E12" s="11" t="s">
        <v>31</v>
      </c>
    </row>
    <row r="13" spans="1:5" ht="15.75">
      <c r="A13" s="7">
        <v>2009</v>
      </c>
      <c r="B13" s="11" t="s">
        <v>32</v>
      </c>
      <c r="C13" s="11" t="s">
        <v>31</v>
      </c>
      <c r="D13" s="11" t="s">
        <v>28</v>
      </c>
      <c r="E13" s="11" t="s">
        <v>27</v>
      </c>
    </row>
    <row r="14" spans="1:5" ht="15.75">
      <c r="A14" s="7">
        <v>2010</v>
      </c>
      <c r="B14" s="11" t="s">
        <v>26</v>
      </c>
      <c r="C14" s="11" t="s">
        <v>27</v>
      </c>
      <c r="D14" s="11" t="s">
        <v>29</v>
      </c>
      <c r="E14" s="11" t="s">
        <v>28</v>
      </c>
    </row>
    <row r="15" spans="1:5" ht="15.75">
      <c r="A15" s="7">
        <v>2011</v>
      </c>
      <c r="B15" s="11" t="s">
        <v>31</v>
      </c>
      <c r="C15" s="11" t="s">
        <v>28</v>
      </c>
      <c r="D15" s="11" t="s">
        <v>30</v>
      </c>
      <c r="E15" s="11" t="s">
        <v>29</v>
      </c>
    </row>
    <row r="16" spans="1:5" ht="15.75">
      <c r="A16" s="7">
        <v>2012</v>
      </c>
      <c r="B16" s="11" t="s">
        <v>28</v>
      </c>
      <c r="C16" s="11" t="s">
        <v>30</v>
      </c>
      <c r="D16" s="11" t="s">
        <v>26</v>
      </c>
      <c r="E16" s="11" t="s">
        <v>32</v>
      </c>
    </row>
    <row r="17" spans="1:5" ht="15.75">
      <c r="A17" s="7">
        <v>2016</v>
      </c>
      <c r="B17" s="11" t="s">
        <v>31</v>
      </c>
      <c r="C17" s="11" t="s">
        <v>28</v>
      </c>
      <c r="D17" s="11" t="s">
        <v>30</v>
      </c>
      <c r="E17" s="11" t="s">
        <v>29</v>
      </c>
    </row>
    <row r="18" spans="1:5" ht="15.75">
      <c r="A18" s="7">
        <v>2020</v>
      </c>
      <c r="B18" s="11" t="s">
        <v>32</v>
      </c>
      <c r="C18" s="11" t="s">
        <v>31</v>
      </c>
      <c r="D18" s="11" t="s">
        <v>28</v>
      </c>
      <c r="E18" s="11" t="s">
        <v>27</v>
      </c>
    </row>
    <row r="19" spans="1:5" ht="15.75">
      <c r="A19" s="7">
        <v>2024</v>
      </c>
      <c r="B19" s="11" t="s">
        <v>29</v>
      </c>
      <c r="C19" s="11" t="s">
        <v>32</v>
      </c>
      <c r="D19" s="11" t="s">
        <v>31</v>
      </c>
      <c r="E19" s="11" t="s">
        <v>26</v>
      </c>
    </row>
    <row r="20" spans="1:5" ht="15.75">
      <c r="A20" s="7">
        <v>2028</v>
      </c>
      <c r="B20" s="11" t="s">
        <v>27</v>
      </c>
      <c r="C20" s="11" t="s">
        <v>29</v>
      </c>
      <c r="D20" s="11" t="s">
        <v>32</v>
      </c>
      <c r="E20" s="11" t="s">
        <v>30</v>
      </c>
    </row>
    <row r="22" spans="1:6" s="7" customFormat="1" ht="15.75">
      <c r="A22" s="9" t="s">
        <v>0</v>
      </c>
      <c r="B22" s="7" t="s">
        <v>17</v>
      </c>
      <c r="C22" s="7" t="s">
        <v>18</v>
      </c>
      <c r="D22" s="7" t="s">
        <v>19</v>
      </c>
      <c r="E22" s="7" t="s">
        <v>20</v>
      </c>
      <c r="F22" s="7" t="s">
        <v>21</v>
      </c>
    </row>
    <row r="23" spans="1:6" ht="15.75">
      <c r="A23" s="7">
        <v>2000</v>
      </c>
      <c r="B23" s="11" t="s">
        <v>26</v>
      </c>
      <c r="C23" s="11" t="s">
        <v>30</v>
      </c>
      <c r="D23" s="11" t="s">
        <v>27</v>
      </c>
      <c r="E23" s="11" t="s">
        <v>32</v>
      </c>
      <c r="F23" s="11" t="s">
        <v>31</v>
      </c>
    </row>
    <row r="24" spans="1:6" ht="15.75">
      <c r="A24" s="7">
        <v>2001</v>
      </c>
      <c r="B24" s="11" t="s">
        <v>27</v>
      </c>
      <c r="C24" s="11" t="s">
        <v>26</v>
      </c>
      <c r="D24" s="11" t="s">
        <v>29</v>
      </c>
      <c r="E24" s="11" t="s">
        <v>26</v>
      </c>
      <c r="F24" s="11" t="s">
        <v>27</v>
      </c>
    </row>
    <row r="25" spans="1:6" ht="15.75">
      <c r="A25" s="7">
        <v>2002</v>
      </c>
      <c r="B25" s="11" t="s">
        <v>28</v>
      </c>
      <c r="C25" s="11" t="s">
        <v>31</v>
      </c>
      <c r="D25" s="11" t="s">
        <v>30</v>
      </c>
      <c r="E25" s="11" t="s">
        <v>31</v>
      </c>
      <c r="F25" s="11" t="s">
        <v>28</v>
      </c>
    </row>
    <row r="26" spans="1:6" ht="15.75">
      <c r="A26" s="7">
        <v>2003</v>
      </c>
      <c r="B26" s="11" t="s">
        <v>29</v>
      </c>
      <c r="C26" s="11" t="s">
        <v>27</v>
      </c>
      <c r="D26" s="11" t="s">
        <v>32</v>
      </c>
      <c r="E26" s="11" t="s">
        <v>27</v>
      </c>
      <c r="F26" s="11" t="s">
        <v>29</v>
      </c>
    </row>
    <row r="27" spans="1:6" ht="15.75">
      <c r="A27" s="7">
        <v>2004</v>
      </c>
      <c r="B27" s="11" t="s">
        <v>30</v>
      </c>
      <c r="C27" s="11" t="s">
        <v>28</v>
      </c>
      <c r="D27" s="11" t="s">
        <v>26</v>
      </c>
      <c r="E27" s="11" t="s">
        <v>29</v>
      </c>
      <c r="F27" s="11" t="s">
        <v>32</v>
      </c>
    </row>
    <row r="28" spans="1:6" ht="15.75">
      <c r="A28" s="7">
        <v>2005</v>
      </c>
      <c r="B28" s="11" t="s">
        <v>26</v>
      </c>
      <c r="C28" s="11" t="s">
        <v>30</v>
      </c>
      <c r="D28" s="11" t="s">
        <v>27</v>
      </c>
      <c r="E28" s="11" t="s">
        <v>30</v>
      </c>
      <c r="F28" s="11" t="s">
        <v>26</v>
      </c>
    </row>
    <row r="29" spans="1:6" ht="15.75">
      <c r="A29" s="7">
        <v>2006</v>
      </c>
      <c r="B29" s="11" t="s">
        <v>31</v>
      </c>
      <c r="C29" s="11" t="s">
        <v>32</v>
      </c>
      <c r="D29" s="11" t="s">
        <v>28</v>
      </c>
      <c r="E29" s="11" t="s">
        <v>32</v>
      </c>
      <c r="F29" s="11" t="s">
        <v>31</v>
      </c>
    </row>
    <row r="30" spans="1:6" ht="15.75">
      <c r="A30" s="7">
        <v>2007</v>
      </c>
      <c r="B30" s="11" t="s">
        <v>27</v>
      </c>
      <c r="C30" s="11" t="s">
        <v>26</v>
      </c>
      <c r="D30" s="11" t="s">
        <v>29</v>
      </c>
      <c r="E30" s="11" t="s">
        <v>26</v>
      </c>
      <c r="F30" s="11" t="s">
        <v>27</v>
      </c>
    </row>
    <row r="31" spans="1:6" ht="15.75">
      <c r="A31" s="7">
        <v>2008</v>
      </c>
      <c r="B31" s="11" t="s">
        <v>28</v>
      </c>
      <c r="C31" s="11" t="s">
        <v>31</v>
      </c>
      <c r="D31" s="11" t="s">
        <v>30</v>
      </c>
      <c r="E31" s="11" t="s">
        <v>27</v>
      </c>
      <c r="F31" s="11" t="s">
        <v>29</v>
      </c>
    </row>
    <row r="32" spans="1:6" ht="15.75">
      <c r="A32" s="7">
        <v>2009</v>
      </c>
      <c r="B32" s="11" t="s">
        <v>30</v>
      </c>
      <c r="C32" s="11" t="s">
        <v>28</v>
      </c>
      <c r="D32" s="11" t="s">
        <v>26</v>
      </c>
      <c r="E32" s="11" t="s">
        <v>28</v>
      </c>
      <c r="F32" s="11" t="s">
        <v>30</v>
      </c>
    </row>
    <row r="33" spans="1:6" ht="15.75">
      <c r="A33" s="7">
        <v>2010</v>
      </c>
      <c r="B33" s="11" t="s">
        <v>32</v>
      </c>
      <c r="C33" s="11" t="s">
        <v>29</v>
      </c>
      <c r="D33" s="11" t="s">
        <v>31</v>
      </c>
      <c r="E33" s="11" t="s">
        <v>29</v>
      </c>
      <c r="F33" s="11" t="s">
        <v>32</v>
      </c>
    </row>
    <row r="34" spans="1:6" ht="15.75">
      <c r="A34" s="7">
        <v>2011</v>
      </c>
      <c r="B34" s="11" t="s">
        <v>26</v>
      </c>
      <c r="C34" s="11" t="s">
        <v>30</v>
      </c>
      <c r="D34" s="11" t="s">
        <v>27</v>
      </c>
      <c r="E34" s="11" t="s">
        <v>30</v>
      </c>
      <c r="F34" s="11" t="s">
        <v>26</v>
      </c>
    </row>
    <row r="35" spans="1:6" ht="15.75">
      <c r="A35" s="7">
        <v>2012</v>
      </c>
      <c r="B35" s="11" t="s">
        <v>31</v>
      </c>
      <c r="C35" s="11" t="s">
        <v>32</v>
      </c>
      <c r="D35" s="11" t="s">
        <v>28</v>
      </c>
      <c r="E35" s="11" t="s">
        <v>26</v>
      </c>
      <c r="F35" s="11" t="s">
        <v>27</v>
      </c>
    </row>
    <row r="36" spans="1:6" ht="15.75">
      <c r="A36" s="7">
        <v>2016</v>
      </c>
      <c r="B36" s="11" t="s">
        <v>32</v>
      </c>
      <c r="C36" s="11" t="s">
        <v>29</v>
      </c>
      <c r="D36" s="11" t="s">
        <v>31</v>
      </c>
      <c r="E36" s="11" t="s">
        <v>30</v>
      </c>
      <c r="F36" s="11" t="s">
        <v>26</v>
      </c>
    </row>
    <row r="37" spans="1:6" ht="15.75">
      <c r="A37" s="7">
        <v>2020</v>
      </c>
      <c r="B37" s="11" t="s">
        <v>29</v>
      </c>
      <c r="C37" s="11" t="s">
        <v>27</v>
      </c>
      <c r="D37" s="11" t="s">
        <v>32</v>
      </c>
      <c r="E37" s="11" t="s">
        <v>28</v>
      </c>
      <c r="F37" s="11" t="s">
        <v>30</v>
      </c>
    </row>
    <row r="38" spans="1:6" ht="15.75">
      <c r="A38" s="7">
        <v>2024</v>
      </c>
      <c r="B38" s="11" t="s">
        <v>27</v>
      </c>
      <c r="C38" s="11" t="s">
        <v>26</v>
      </c>
      <c r="D38" s="11" t="s">
        <v>29</v>
      </c>
      <c r="E38" s="11" t="s">
        <v>31</v>
      </c>
      <c r="F38" s="11" t="s">
        <v>28</v>
      </c>
    </row>
    <row r="39" spans="1:6" ht="15.75">
      <c r="A39" s="7">
        <v>2028</v>
      </c>
      <c r="B39" s="11" t="s">
        <v>26</v>
      </c>
      <c r="C39" s="11" t="s">
        <v>30</v>
      </c>
      <c r="D39" s="11" t="s">
        <v>27</v>
      </c>
      <c r="E39" s="11" t="s">
        <v>32</v>
      </c>
      <c r="F39" s="11" t="s">
        <v>31</v>
      </c>
    </row>
    <row r="42" spans="1:5" ht="15.75">
      <c r="A42" s="9" t="s">
        <v>0</v>
      </c>
      <c r="B42" s="7" t="s">
        <v>15</v>
      </c>
      <c r="C42" s="10" t="s">
        <v>16</v>
      </c>
      <c r="D42" s="7" t="s">
        <v>22</v>
      </c>
      <c r="E42" s="7" t="s">
        <v>12</v>
      </c>
    </row>
    <row r="43" spans="1:5" ht="15.75">
      <c r="A43" s="7">
        <v>2000</v>
      </c>
      <c r="B43" s="11" t="s">
        <v>26</v>
      </c>
      <c r="C43" s="11" t="s">
        <v>26</v>
      </c>
      <c r="D43" s="11" t="s">
        <v>26</v>
      </c>
      <c r="E43" s="11" t="s">
        <v>27</v>
      </c>
    </row>
    <row r="44" spans="1:5" ht="15.75">
      <c r="A44" s="7">
        <v>2001</v>
      </c>
      <c r="B44" s="11" t="s">
        <v>31</v>
      </c>
      <c r="C44" s="11" t="s">
        <v>31</v>
      </c>
      <c r="D44" s="11" t="s">
        <v>31</v>
      </c>
      <c r="E44" s="11" t="s">
        <v>28</v>
      </c>
    </row>
    <row r="45" spans="1:5" ht="15.75">
      <c r="A45" s="7">
        <v>2002</v>
      </c>
      <c r="B45" s="11" t="s">
        <v>27</v>
      </c>
      <c r="C45" s="11" t="s">
        <v>27</v>
      </c>
      <c r="D45" s="11" t="s">
        <v>27</v>
      </c>
      <c r="E45" s="11" t="s">
        <v>29</v>
      </c>
    </row>
    <row r="46" spans="1:5" ht="15.75">
      <c r="A46" s="7">
        <v>2003</v>
      </c>
      <c r="B46" s="11" t="s">
        <v>28</v>
      </c>
      <c r="C46" s="11" t="s">
        <v>28</v>
      </c>
      <c r="D46" s="11" t="s">
        <v>28</v>
      </c>
      <c r="E46" s="11" t="s">
        <v>30</v>
      </c>
    </row>
    <row r="47" spans="1:5" ht="15.75">
      <c r="A47" s="7">
        <v>2004</v>
      </c>
      <c r="B47" s="11" t="s">
        <v>30</v>
      </c>
      <c r="C47" s="11" t="s">
        <v>30</v>
      </c>
      <c r="D47" s="11" t="s">
        <v>30</v>
      </c>
      <c r="E47" s="11" t="s">
        <v>26</v>
      </c>
    </row>
    <row r="48" spans="1:5" ht="15.75">
      <c r="A48" s="7">
        <v>2005</v>
      </c>
      <c r="B48" s="11" t="s">
        <v>32</v>
      </c>
      <c r="C48" s="11" t="s">
        <v>32</v>
      </c>
      <c r="D48" s="11" t="s">
        <v>32</v>
      </c>
      <c r="E48" s="11" t="s">
        <v>31</v>
      </c>
    </row>
    <row r="49" spans="1:5" ht="15.75">
      <c r="A49" s="7">
        <v>2006</v>
      </c>
      <c r="B49" s="11" t="s">
        <v>26</v>
      </c>
      <c r="C49" s="11" t="s">
        <v>26</v>
      </c>
      <c r="D49" s="11" t="s">
        <v>26</v>
      </c>
      <c r="E49" s="11" t="s">
        <v>27</v>
      </c>
    </row>
    <row r="50" spans="1:5" ht="15.75">
      <c r="A50" s="7">
        <v>2007</v>
      </c>
      <c r="B50" s="11" t="s">
        <v>31</v>
      </c>
      <c r="C50" s="11" t="s">
        <v>31</v>
      </c>
      <c r="D50" s="11" t="s">
        <v>31</v>
      </c>
      <c r="E50" s="11" t="s">
        <v>28</v>
      </c>
    </row>
    <row r="51" spans="1:5" ht="15.75">
      <c r="A51" s="7">
        <v>2008</v>
      </c>
      <c r="B51" s="11" t="s">
        <v>28</v>
      </c>
      <c r="C51" s="11" t="s">
        <v>28</v>
      </c>
      <c r="D51" s="11" t="s">
        <v>28</v>
      </c>
      <c r="E51" s="11" t="s">
        <v>30</v>
      </c>
    </row>
    <row r="52" spans="1:5" ht="15.75">
      <c r="A52" s="7">
        <v>2009</v>
      </c>
      <c r="B52" s="11" t="s">
        <v>29</v>
      </c>
      <c r="C52" s="11" t="s">
        <v>29</v>
      </c>
      <c r="D52" s="11" t="s">
        <v>29</v>
      </c>
      <c r="E52" s="11" t="s">
        <v>32</v>
      </c>
    </row>
    <row r="53" spans="1:5" ht="15.75">
      <c r="A53" s="7">
        <v>2010</v>
      </c>
      <c r="B53" s="11" t="s">
        <v>30</v>
      </c>
      <c r="C53" s="11" t="s">
        <v>30</v>
      </c>
      <c r="D53" s="11" t="s">
        <v>30</v>
      </c>
      <c r="E53" s="11" t="s">
        <v>26</v>
      </c>
    </row>
    <row r="54" spans="1:5" ht="15.75">
      <c r="A54" s="7">
        <v>2011</v>
      </c>
      <c r="B54" s="11" t="s">
        <v>32</v>
      </c>
      <c r="C54" s="11" t="s">
        <v>32</v>
      </c>
      <c r="D54" s="11" t="s">
        <v>32</v>
      </c>
      <c r="E54" s="11" t="s">
        <v>31</v>
      </c>
    </row>
    <row r="55" spans="1:5" ht="15.75">
      <c r="A55" s="7">
        <v>2012</v>
      </c>
      <c r="B55" s="11" t="s">
        <v>31</v>
      </c>
      <c r="C55" s="11" t="s">
        <v>31</v>
      </c>
      <c r="D55" s="11" t="s">
        <v>31</v>
      </c>
      <c r="E55" s="11" t="s">
        <v>28</v>
      </c>
    </row>
    <row r="56" spans="1:5" ht="15.75">
      <c r="A56" s="7">
        <v>2016</v>
      </c>
      <c r="B56" s="11" t="s">
        <v>32</v>
      </c>
      <c r="C56" s="11" t="s">
        <v>32</v>
      </c>
      <c r="D56" s="11" t="s">
        <v>32</v>
      </c>
      <c r="E56" s="11" t="s">
        <v>31</v>
      </c>
    </row>
    <row r="57" spans="1:5" ht="15.75">
      <c r="A57" s="7">
        <v>2020</v>
      </c>
      <c r="B57" s="11" t="s">
        <v>29</v>
      </c>
      <c r="C57" s="11" t="s">
        <v>29</v>
      </c>
      <c r="D57" s="11" t="s">
        <v>29</v>
      </c>
      <c r="E57" s="11" t="s">
        <v>32</v>
      </c>
    </row>
    <row r="58" spans="1:5" ht="15.75">
      <c r="A58" s="7">
        <v>2024</v>
      </c>
      <c r="B58" s="11" t="s">
        <v>27</v>
      </c>
      <c r="C58" s="11" t="s">
        <v>27</v>
      </c>
      <c r="D58" s="11" t="s">
        <v>27</v>
      </c>
      <c r="E58" s="11" t="s">
        <v>29</v>
      </c>
    </row>
    <row r="59" spans="1:5" ht="15.75">
      <c r="A59" s="7">
        <v>2028</v>
      </c>
      <c r="B59" s="11" t="s">
        <v>26</v>
      </c>
      <c r="C59" s="11" t="s">
        <v>26</v>
      </c>
      <c r="D59" s="11" t="s">
        <v>26</v>
      </c>
      <c r="E59" s="11" t="s">
        <v>27</v>
      </c>
    </row>
    <row r="60" spans="1:5" ht="15.75">
      <c r="A60" s="7"/>
      <c r="B60" s="11"/>
      <c r="C60" s="11"/>
      <c r="D60" s="11"/>
      <c r="E60" s="11"/>
    </row>
    <row r="62" spans="2:5" ht="15.75">
      <c r="B62" s="12" t="s">
        <v>38</v>
      </c>
      <c r="C62" s="10" t="s">
        <v>52</v>
      </c>
      <c r="D62" s="12" t="s">
        <v>39</v>
      </c>
      <c r="E62" s="10" t="s">
        <v>40</v>
      </c>
    </row>
    <row r="63" spans="1:5" s="7" customFormat="1" ht="15.75">
      <c r="A63" s="9" t="s">
        <v>0</v>
      </c>
      <c r="B63" s="7" t="s">
        <v>3</v>
      </c>
      <c r="C63" s="7" t="s">
        <v>51</v>
      </c>
      <c r="D63" s="7" t="s">
        <v>1</v>
      </c>
      <c r="E63" s="7" t="s">
        <v>2</v>
      </c>
    </row>
    <row r="64" spans="1:5" ht="15.75">
      <c r="A64" s="7">
        <v>2000</v>
      </c>
      <c r="B64" s="11" t="s">
        <v>32</v>
      </c>
      <c r="C64" s="7" t="s">
        <v>28</v>
      </c>
      <c r="D64" s="11" t="s">
        <v>26</v>
      </c>
      <c r="E64" s="11" t="s">
        <v>28</v>
      </c>
    </row>
    <row r="65" spans="1:5" ht="15.75">
      <c r="A65" s="7">
        <v>2001</v>
      </c>
      <c r="B65" s="11" t="s">
        <v>31</v>
      </c>
      <c r="C65" s="7" t="s">
        <v>29</v>
      </c>
      <c r="D65" s="11" t="s">
        <v>31</v>
      </c>
      <c r="E65" s="11" t="s">
        <v>29</v>
      </c>
    </row>
    <row r="66" spans="1:5" ht="15.75">
      <c r="A66" s="7">
        <v>2002</v>
      </c>
      <c r="B66" s="11" t="s">
        <v>27</v>
      </c>
      <c r="C66" s="7" t="s">
        <v>30</v>
      </c>
      <c r="D66" s="11" t="s">
        <v>27</v>
      </c>
      <c r="E66" s="11" t="s">
        <v>30</v>
      </c>
    </row>
    <row r="67" spans="1:5" ht="15.75">
      <c r="A67" s="7">
        <v>2003</v>
      </c>
      <c r="B67" s="11" t="s">
        <v>28</v>
      </c>
      <c r="C67" s="7" t="s">
        <v>32</v>
      </c>
      <c r="D67" s="11" t="s">
        <v>28</v>
      </c>
      <c r="E67" s="11" t="s">
        <v>32</v>
      </c>
    </row>
    <row r="68" spans="1:5" ht="15.75">
      <c r="A68" s="7">
        <v>2004</v>
      </c>
      <c r="B68" s="11" t="s">
        <v>29</v>
      </c>
      <c r="C68" s="7" t="s">
        <v>31</v>
      </c>
      <c r="D68" s="11" t="s">
        <v>30</v>
      </c>
      <c r="E68" s="11" t="s">
        <v>31</v>
      </c>
    </row>
    <row r="69" spans="1:5" ht="15.75">
      <c r="A69" s="7">
        <v>2005</v>
      </c>
      <c r="B69" s="11" t="s">
        <v>32</v>
      </c>
      <c r="C69" s="7" t="s">
        <v>27</v>
      </c>
      <c r="D69" s="11" t="s">
        <v>32</v>
      </c>
      <c r="E69" s="11" t="s">
        <v>27</v>
      </c>
    </row>
    <row r="70" spans="1:5" ht="15.75">
      <c r="A70" s="7">
        <v>2006</v>
      </c>
      <c r="B70" s="11" t="s">
        <v>26</v>
      </c>
      <c r="C70" s="7" t="s">
        <v>28</v>
      </c>
      <c r="D70" s="11" t="s">
        <v>26</v>
      </c>
      <c r="E70" s="11" t="s">
        <v>28</v>
      </c>
    </row>
    <row r="71" spans="1:5" ht="15.75">
      <c r="A71" s="7">
        <v>2007</v>
      </c>
      <c r="B71" s="11" t="s">
        <v>31</v>
      </c>
      <c r="C71" s="7" t="s">
        <v>29</v>
      </c>
      <c r="D71" s="11" t="s">
        <v>31</v>
      </c>
      <c r="E71" s="11" t="s">
        <v>29</v>
      </c>
    </row>
    <row r="72" spans="1:5" ht="15.75">
      <c r="A72" s="7">
        <v>2008</v>
      </c>
      <c r="B72" s="11" t="s">
        <v>27</v>
      </c>
      <c r="C72" s="7" t="s">
        <v>32</v>
      </c>
      <c r="D72" s="11" t="s">
        <v>28</v>
      </c>
      <c r="E72" s="11" t="s">
        <v>32</v>
      </c>
    </row>
    <row r="73" spans="1:5" ht="15.75">
      <c r="A73" s="7">
        <v>2009</v>
      </c>
      <c r="B73" s="11" t="s">
        <v>29</v>
      </c>
      <c r="C73" s="7" t="s">
        <v>26</v>
      </c>
      <c r="D73" s="11" t="s">
        <v>29</v>
      </c>
      <c r="E73" s="11" t="s">
        <v>26</v>
      </c>
    </row>
    <row r="74" spans="1:5" ht="15.75">
      <c r="A74" s="7">
        <v>2010</v>
      </c>
      <c r="B74" s="11" t="s">
        <v>30</v>
      </c>
      <c r="C74" s="7" t="s">
        <v>31</v>
      </c>
      <c r="D74" s="11" t="s">
        <v>30</v>
      </c>
      <c r="E74" s="11" t="s">
        <v>31</v>
      </c>
    </row>
    <row r="75" spans="1:5" ht="15.75">
      <c r="A75" s="7">
        <v>2011</v>
      </c>
      <c r="B75" s="11" t="s">
        <v>32</v>
      </c>
      <c r="C75" s="7" t="s">
        <v>27</v>
      </c>
      <c r="D75" s="11" t="s">
        <v>32</v>
      </c>
      <c r="E75" s="11" t="s">
        <v>27</v>
      </c>
    </row>
    <row r="76" spans="1:5" ht="15.75">
      <c r="A76" s="7">
        <v>2012</v>
      </c>
      <c r="B76" s="11" t="s">
        <v>26</v>
      </c>
      <c r="C76" s="7" t="s">
        <v>29</v>
      </c>
      <c r="D76" s="11" t="s">
        <v>31</v>
      </c>
      <c r="E76" s="11" t="s">
        <v>29</v>
      </c>
    </row>
    <row r="77" spans="1:5" ht="15.75">
      <c r="A77" s="7">
        <v>2016</v>
      </c>
      <c r="B77" s="11" t="s">
        <v>30</v>
      </c>
      <c r="C77" s="7" t="s">
        <v>27</v>
      </c>
      <c r="D77" s="11" t="s">
        <v>32</v>
      </c>
      <c r="E77" s="11" t="s">
        <v>27</v>
      </c>
    </row>
    <row r="78" spans="1:5" ht="15.75">
      <c r="A78" s="7">
        <v>2020</v>
      </c>
      <c r="B78" s="11" t="s">
        <v>28</v>
      </c>
      <c r="C78" s="7" t="s">
        <v>26</v>
      </c>
      <c r="D78" s="11" t="s">
        <v>29</v>
      </c>
      <c r="E78" s="11" t="s">
        <v>26</v>
      </c>
    </row>
    <row r="79" spans="1:5" ht="15.75">
      <c r="A79" s="7">
        <v>2024</v>
      </c>
      <c r="B79" s="11" t="s">
        <v>31</v>
      </c>
      <c r="C79" s="7" t="s">
        <v>30</v>
      </c>
      <c r="D79" s="11" t="s">
        <v>27</v>
      </c>
      <c r="E79" s="11" t="s">
        <v>30</v>
      </c>
    </row>
    <row r="80" spans="1:5" ht="15.75">
      <c r="A80" s="7">
        <v>2028</v>
      </c>
      <c r="B80" s="11" t="s">
        <v>32</v>
      </c>
      <c r="C80" s="7" t="s">
        <v>28</v>
      </c>
      <c r="D80" s="11" t="s">
        <v>26</v>
      </c>
      <c r="E80" s="11" t="s">
        <v>28</v>
      </c>
    </row>
    <row r="82" spans="2:5" ht="15.75">
      <c r="B82" s="12" t="s">
        <v>41</v>
      </c>
      <c r="C82" s="12" t="s">
        <v>42</v>
      </c>
      <c r="D82" s="12" t="s">
        <v>43</v>
      </c>
      <c r="E82" s="12" t="s">
        <v>44</v>
      </c>
    </row>
    <row r="83" spans="1:5" ht="15.75">
      <c r="A83" s="9" t="s">
        <v>0</v>
      </c>
      <c r="B83" s="7" t="s">
        <v>5</v>
      </c>
      <c r="C83" s="7" t="s">
        <v>4</v>
      </c>
      <c r="D83" s="7" t="s">
        <v>6</v>
      </c>
      <c r="E83" s="8" t="s">
        <v>7</v>
      </c>
    </row>
    <row r="84" spans="1:5" ht="15.75">
      <c r="A84" s="7">
        <v>2000</v>
      </c>
      <c r="B84" s="11" t="s">
        <v>26</v>
      </c>
      <c r="C84" s="11" t="s">
        <v>29</v>
      </c>
      <c r="D84" s="11" t="s">
        <v>26</v>
      </c>
      <c r="E84" s="11" t="s">
        <v>31</v>
      </c>
    </row>
    <row r="85" spans="1:5" ht="15.75">
      <c r="A85" s="7">
        <v>2001</v>
      </c>
      <c r="B85" s="11" t="s">
        <v>31</v>
      </c>
      <c r="C85" s="11" t="s">
        <v>30</v>
      </c>
      <c r="D85" s="11" t="s">
        <v>31</v>
      </c>
      <c r="E85" s="11" t="s">
        <v>27</v>
      </c>
    </row>
    <row r="86" spans="1:5" ht="15.75">
      <c r="A86" s="7">
        <v>2002</v>
      </c>
      <c r="B86" s="11" t="s">
        <v>27</v>
      </c>
      <c r="C86" s="11" t="s">
        <v>32</v>
      </c>
      <c r="D86" s="11" t="s">
        <v>27</v>
      </c>
      <c r="E86" s="11" t="s">
        <v>28</v>
      </c>
    </row>
    <row r="87" spans="1:5" ht="15.75">
      <c r="A87" s="7">
        <v>2003</v>
      </c>
      <c r="B87" s="11" t="s">
        <v>28</v>
      </c>
      <c r="C87" s="11" t="s">
        <v>26</v>
      </c>
      <c r="D87" s="11" t="s">
        <v>28</v>
      </c>
      <c r="E87" s="11" t="s">
        <v>29</v>
      </c>
    </row>
    <row r="88" spans="1:5" ht="15.75">
      <c r="A88" s="7">
        <v>2004</v>
      </c>
      <c r="B88" s="11" t="s">
        <v>30</v>
      </c>
      <c r="C88" s="11" t="s">
        <v>27</v>
      </c>
      <c r="D88" s="11" t="s">
        <v>30</v>
      </c>
      <c r="E88" s="11" t="s">
        <v>32</v>
      </c>
    </row>
    <row r="89" spans="1:5" ht="15.75">
      <c r="A89" s="7">
        <v>2005</v>
      </c>
      <c r="B89" s="11" t="s">
        <v>32</v>
      </c>
      <c r="C89" s="11" t="s">
        <v>28</v>
      </c>
      <c r="D89" s="11" t="s">
        <v>32</v>
      </c>
      <c r="E89" s="11" t="s">
        <v>26</v>
      </c>
    </row>
    <row r="90" spans="1:5" ht="15.75">
      <c r="A90" s="7">
        <v>2006</v>
      </c>
      <c r="B90" s="11" t="s">
        <v>26</v>
      </c>
      <c r="C90" s="11" t="s">
        <v>29</v>
      </c>
      <c r="D90" s="11" t="s">
        <v>26</v>
      </c>
      <c r="E90" s="11" t="s">
        <v>31</v>
      </c>
    </row>
    <row r="91" spans="1:5" ht="15.75">
      <c r="A91" s="7">
        <v>2007</v>
      </c>
      <c r="B91" s="11" t="s">
        <v>31</v>
      </c>
      <c r="C91" s="11" t="s">
        <v>30</v>
      </c>
      <c r="D91" s="11" t="s">
        <v>31</v>
      </c>
      <c r="E91" s="11" t="s">
        <v>27</v>
      </c>
    </row>
    <row r="92" spans="1:5" ht="15.75">
      <c r="A92" s="7">
        <v>2008</v>
      </c>
      <c r="B92" s="11" t="s">
        <v>28</v>
      </c>
      <c r="C92" s="11" t="s">
        <v>26</v>
      </c>
      <c r="D92" s="11" t="s">
        <v>28</v>
      </c>
      <c r="E92" s="11" t="s">
        <v>29</v>
      </c>
    </row>
    <row r="93" spans="1:5" ht="15.75">
      <c r="A93" s="7">
        <v>2009</v>
      </c>
      <c r="B93" s="11" t="s">
        <v>29</v>
      </c>
      <c r="C93" s="11" t="s">
        <v>31</v>
      </c>
      <c r="D93" s="11" t="s">
        <v>29</v>
      </c>
      <c r="E93" s="11" t="s">
        <v>30</v>
      </c>
    </row>
    <row r="94" spans="1:5" ht="15.75">
      <c r="A94" s="7">
        <v>2010</v>
      </c>
      <c r="B94" s="11" t="s">
        <v>30</v>
      </c>
      <c r="C94" s="11" t="s">
        <v>27</v>
      </c>
      <c r="D94" s="11" t="s">
        <v>30</v>
      </c>
      <c r="E94" s="11" t="s">
        <v>32</v>
      </c>
    </row>
    <row r="95" spans="1:5" ht="15.75">
      <c r="A95" s="7">
        <v>2011</v>
      </c>
      <c r="B95" s="11" t="s">
        <v>32</v>
      </c>
      <c r="C95" s="11" t="s">
        <v>28</v>
      </c>
      <c r="D95" s="11" t="s">
        <v>32</v>
      </c>
      <c r="E95" s="11" t="s">
        <v>26</v>
      </c>
    </row>
    <row r="96" spans="1:5" ht="15.75">
      <c r="A96" s="7">
        <v>2012</v>
      </c>
      <c r="B96" s="11" t="s">
        <v>31</v>
      </c>
      <c r="C96" s="11" t="s">
        <v>30</v>
      </c>
      <c r="D96" s="11" t="s">
        <v>31</v>
      </c>
      <c r="E96" s="11" t="s">
        <v>27</v>
      </c>
    </row>
    <row r="97" spans="1:5" ht="15.75">
      <c r="A97" s="7">
        <v>2016</v>
      </c>
      <c r="B97" s="11" t="s">
        <v>32</v>
      </c>
      <c r="C97" s="11" t="s">
        <v>28</v>
      </c>
      <c r="D97" s="11" t="s">
        <v>32</v>
      </c>
      <c r="E97" s="11" t="s">
        <v>26</v>
      </c>
    </row>
    <row r="98" spans="1:5" ht="15.75">
      <c r="A98" s="7">
        <v>2020</v>
      </c>
      <c r="B98" s="11" t="s">
        <v>29</v>
      </c>
      <c r="C98" s="11" t="s">
        <v>31</v>
      </c>
      <c r="D98" s="11" t="s">
        <v>29</v>
      </c>
      <c r="E98" s="11" t="s">
        <v>30</v>
      </c>
    </row>
    <row r="99" spans="1:5" ht="15.75">
      <c r="A99" s="7">
        <v>2024</v>
      </c>
      <c r="B99" s="11" t="s">
        <v>27</v>
      </c>
      <c r="C99" s="11" t="s">
        <v>32</v>
      </c>
      <c r="D99" s="11" t="s">
        <v>27</v>
      </c>
      <c r="E99" s="11" t="s">
        <v>28</v>
      </c>
    </row>
    <row r="100" spans="1:5" ht="15.75">
      <c r="A100" s="7">
        <v>2028</v>
      </c>
      <c r="B100" s="11" t="s">
        <v>26</v>
      </c>
      <c r="C100" s="11" t="s">
        <v>29</v>
      </c>
      <c r="D100" s="11" t="s">
        <v>26</v>
      </c>
      <c r="E100" s="11" t="s">
        <v>31</v>
      </c>
    </row>
    <row r="103" spans="2:7" ht="15.75">
      <c r="B103" s="12" t="s">
        <v>45</v>
      </c>
      <c r="C103" s="12" t="s">
        <v>46</v>
      </c>
      <c r="D103" s="12" t="s">
        <v>47</v>
      </c>
      <c r="E103" s="10" t="s">
        <v>48</v>
      </c>
      <c r="F103" s="12" t="s">
        <v>49</v>
      </c>
      <c r="G103" s="12" t="s">
        <v>50</v>
      </c>
    </row>
    <row r="104" spans="1:7" ht="15.75">
      <c r="A104" s="9" t="s">
        <v>0</v>
      </c>
      <c r="B104" s="7" t="s">
        <v>14</v>
      </c>
      <c r="C104" s="7" t="s">
        <v>8</v>
      </c>
      <c r="D104" s="7" t="s">
        <v>13</v>
      </c>
      <c r="E104" s="7" t="s">
        <v>11</v>
      </c>
      <c r="F104" s="7" t="s">
        <v>9</v>
      </c>
      <c r="G104" s="7" t="s">
        <v>10</v>
      </c>
    </row>
    <row r="105" spans="1:7" ht="15.75">
      <c r="A105" s="7">
        <v>2000</v>
      </c>
      <c r="B105" s="11" t="s">
        <v>26</v>
      </c>
      <c r="C105" s="11" t="s">
        <v>28</v>
      </c>
      <c r="D105" s="11" t="s">
        <v>31</v>
      </c>
      <c r="E105" s="11" t="s">
        <v>32</v>
      </c>
      <c r="F105" s="11" t="s">
        <v>27</v>
      </c>
      <c r="G105" s="11" t="s">
        <v>28</v>
      </c>
    </row>
    <row r="106" spans="1:7" ht="15.75">
      <c r="A106" s="7">
        <v>2001</v>
      </c>
      <c r="B106" s="11" t="s">
        <v>31</v>
      </c>
      <c r="C106" s="11" t="s">
        <v>29</v>
      </c>
      <c r="D106" s="11" t="s">
        <v>27</v>
      </c>
      <c r="E106" s="11" t="s">
        <v>26</v>
      </c>
      <c r="F106" s="11" t="s">
        <v>28</v>
      </c>
      <c r="G106" s="11" t="s">
        <v>29</v>
      </c>
    </row>
    <row r="107" spans="1:7" ht="15.75">
      <c r="A107" s="7">
        <v>2002</v>
      </c>
      <c r="B107" s="11" t="s">
        <v>27</v>
      </c>
      <c r="C107" s="11" t="s">
        <v>30</v>
      </c>
      <c r="D107" s="11" t="s">
        <v>28</v>
      </c>
      <c r="E107" s="11" t="s">
        <v>31</v>
      </c>
      <c r="F107" s="11" t="s">
        <v>29</v>
      </c>
      <c r="G107" s="11" t="s">
        <v>30</v>
      </c>
    </row>
    <row r="108" spans="1:7" ht="15.75">
      <c r="A108" s="7">
        <v>2003</v>
      </c>
      <c r="B108" s="11" t="s">
        <v>28</v>
      </c>
      <c r="C108" s="11" t="s">
        <v>32</v>
      </c>
      <c r="D108" s="11" t="s">
        <v>29</v>
      </c>
      <c r="E108" s="11" t="s">
        <v>27</v>
      </c>
      <c r="F108" s="11" t="s">
        <v>30</v>
      </c>
      <c r="G108" s="11" t="s">
        <v>32</v>
      </c>
    </row>
    <row r="109" spans="1:7" ht="15.75">
      <c r="A109" s="7">
        <v>2004</v>
      </c>
      <c r="B109" s="11" t="s">
        <v>30</v>
      </c>
      <c r="C109" s="11" t="s">
        <v>31</v>
      </c>
      <c r="D109" s="11" t="s">
        <v>32</v>
      </c>
      <c r="E109" s="11" t="s">
        <v>29</v>
      </c>
      <c r="F109" s="11" t="s">
        <v>26</v>
      </c>
      <c r="G109" s="11" t="s">
        <v>31</v>
      </c>
    </row>
    <row r="110" spans="1:7" ht="15.75">
      <c r="A110" s="7">
        <v>2005</v>
      </c>
      <c r="B110" s="11" t="s">
        <v>32</v>
      </c>
      <c r="C110" s="11" t="s">
        <v>27</v>
      </c>
      <c r="D110" s="11" t="s">
        <v>26</v>
      </c>
      <c r="E110" s="11" t="s">
        <v>30</v>
      </c>
      <c r="F110" s="11" t="s">
        <v>31</v>
      </c>
      <c r="G110" s="11" t="s">
        <v>27</v>
      </c>
    </row>
    <row r="111" spans="1:7" ht="15.75">
      <c r="A111" s="7">
        <v>2006</v>
      </c>
      <c r="B111" s="11" t="s">
        <v>26</v>
      </c>
      <c r="C111" s="11" t="s">
        <v>28</v>
      </c>
      <c r="D111" s="11" t="s">
        <v>31</v>
      </c>
      <c r="E111" s="11" t="s">
        <v>32</v>
      </c>
      <c r="F111" s="11" t="s">
        <v>27</v>
      </c>
      <c r="G111" s="11" t="s">
        <v>28</v>
      </c>
    </row>
    <row r="112" spans="1:7" ht="15.75">
      <c r="A112" s="7">
        <v>2007</v>
      </c>
      <c r="B112" s="11" t="s">
        <v>31</v>
      </c>
      <c r="C112" s="11" t="s">
        <v>29</v>
      </c>
      <c r="D112" s="11" t="s">
        <v>27</v>
      </c>
      <c r="E112" s="11" t="s">
        <v>26</v>
      </c>
      <c r="F112" s="11" t="s">
        <v>28</v>
      </c>
      <c r="G112" s="11" t="s">
        <v>29</v>
      </c>
    </row>
    <row r="113" spans="1:7" ht="15.75">
      <c r="A113" s="7">
        <v>2008</v>
      </c>
      <c r="B113" s="11" t="s">
        <v>28</v>
      </c>
      <c r="C113" s="11" t="s">
        <v>32</v>
      </c>
      <c r="D113" s="11" t="s">
        <v>29</v>
      </c>
      <c r="E113" s="11" t="s">
        <v>27</v>
      </c>
      <c r="F113" s="11" t="s">
        <v>30</v>
      </c>
      <c r="G113" s="11" t="s">
        <v>32</v>
      </c>
    </row>
    <row r="114" spans="1:7" ht="15.75">
      <c r="A114" s="7">
        <v>2009</v>
      </c>
      <c r="B114" s="11" t="s">
        <v>29</v>
      </c>
      <c r="C114" s="11" t="s">
        <v>26</v>
      </c>
      <c r="D114" s="11" t="s">
        <v>30</v>
      </c>
      <c r="E114" s="11" t="s">
        <v>28</v>
      </c>
      <c r="F114" s="11" t="s">
        <v>32</v>
      </c>
      <c r="G114" s="11" t="s">
        <v>26</v>
      </c>
    </row>
    <row r="115" spans="1:7" ht="15.75">
      <c r="A115" s="7">
        <v>2010</v>
      </c>
      <c r="B115" s="11" t="s">
        <v>30</v>
      </c>
      <c r="C115" s="11" t="s">
        <v>31</v>
      </c>
      <c r="D115" s="11" t="s">
        <v>32</v>
      </c>
      <c r="E115" s="11" t="s">
        <v>29</v>
      </c>
      <c r="F115" s="11" t="s">
        <v>26</v>
      </c>
      <c r="G115" s="11" t="s">
        <v>31</v>
      </c>
    </row>
    <row r="116" spans="1:7" ht="15.75">
      <c r="A116" s="7">
        <v>2011</v>
      </c>
      <c r="B116" s="11" t="s">
        <v>32</v>
      </c>
      <c r="C116" s="11" t="s">
        <v>27</v>
      </c>
      <c r="D116" s="11" t="s">
        <v>26</v>
      </c>
      <c r="E116" s="11" t="s">
        <v>30</v>
      </c>
      <c r="F116" s="11" t="s">
        <v>31</v>
      </c>
      <c r="G116" s="11" t="s">
        <v>27</v>
      </c>
    </row>
    <row r="117" spans="1:7" ht="15.75">
      <c r="A117" s="7">
        <v>2012</v>
      </c>
      <c r="B117" s="11" t="s">
        <v>31</v>
      </c>
      <c r="C117" s="11" t="s">
        <v>29</v>
      </c>
      <c r="D117" s="11" t="s">
        <v>27</v>
      </c>
      <c r="E117" s="11" t="s">
        <v>26</v>
      </c>
      <c r="F117" s="11" t="s">
        <v>28</v>
      </c>
      <c r="G117" s="11" t="s">
        <v>29</v>
      </c>
    </row>
    <row r="118" spans="1:7" ht="15.75">
      <c r="A118" s="7">
        <v>2016</v>
      </c>
      <c r="B118" s="11" t="s">
        <v>32</v>
      </c>
      <c r="C118" s="11" t="s">
        <v>27</v>
      </c>
      <c r="D118" s="11" t="s">
        <v>26</v>
      </c>
      <c r="E118" s="11" t="s">
        <v>30</v>
      </c>
      <c r="F118" s="11" t="s">
        <v>31</v>
      </c>
      <c r="G118" s="11" t="s">
        <v>27</v>
      </c>
    </row>
    <row r="119" spans="1:7" ht="15.75">
      <c r="A119" s="7">
        <v>2020</v>
      </c>
      <c r="B119" s="11" t="s">
        <v>29</v>
      </c>
      <c r="C119" s="11" t="s">
        <v>26</v>
      </c>
      <c r="D119" s="11" t="s">
        <v>30</v>
      </c>
      <c r="E119" s="11" t="s">
        <v>28</v>
      </c>
      <c r="F119" s="11" t="s">
        <v>32</v>
      </c>
      <c r="G119" s="11" t="s">
        <v>26</v>
      </c>
    </row>
    <row r="120" spans="1:7" ht="15.75">
      <c r="A120" s="7">
        <v>2024</v>
      </c>
      <c r="B120" s="11" t="s">
        <v>27</v>
      </c>
      <c r="C120" s="11" t="s">
        <v>30</v>
      </c>
      <c r="D120" s="11" t="s">
        <v>28</v>
      </c>
      <c r="E120" s="11" t="s">
        <v>31</v>
      </c>
      <c r="F120" s="11" t="s">
        <v>29</v>
      </c>
      <c r="G120" s="11" t="s">
        <v>30</v>
      </c>
    </row>
    <row r="121" spans="1:7" ht="15.75">
      <c r="A121" s="7">
        <v>2028</v>
      </c>
      <c r="B121" s="11" t="s">
        <v>26</v>
      </c>
      <c r="C121" s="11" t="s">
        <v>28</v>
      </c>
      <c r="D121" s="11" t="s">
        <v>31</v>
      </c>
      <c r="E121" s="11" t="s">
        <v>32</v>
      </c>
      <c r="F121" s="11" t="s">
        <v>27</v>
      </c>
      <c r="G121" s="11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</dc:creator>
  <cp:keywords/>
  <dc:description/>
  <cp:lastModifiedBy>Pag</cp:lastModifiedBy>
  <dcterms:created xsi:type="dcterms:W3CDTF">2009-04-14T18:29:17Z</dcterms:created>
  <dcterms:modified xsi:type="dcterms:W3CDTF">2009-04-15T00:01:18Z</dcterms:modified>
  <cp:category/>
  <cp:version/>
  <cp:contentType/>
  <cp:contentStatus/>
</cp:coreProperties>
</file>